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235" windowHeight="7710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14210" concurrentCalc="0"/>
</workbook>
</file>

<file path=xl/calcChain.xml><?xml version="1.0" encoding="utf-8"?>
<calcChain xmlns="http://schemas.openxmlformats.org/spreadsheetml/2006/main">
  <c r="H132" i="1"/>
  <c r="G132"/>
  <c r="F132"/>
  <c r="D132"/>
  <c r="C132"/>
  <c r="H131"/>
  <c r="G131"/>
  <c r="F131"/>
  <c r="H130"/>
  <c r="G130"/>
  <c r="F130"/>
  <c r="D130"/>
  <c r="C130"/>
  <c r="H129"/>
  <c r="G129"/>
  <c r="F129"/>
  <c r="D129"/>
  <c r="C129"/>
  <c r="H128"/>
  <c r="G128"/>
  <c r="F128"/>
  <c r="H125"/>
  <c r="G125"/>
  <c r="F125"/>
  <c r="D125"/>
  <c r="C125"/>
  <c r="H124"/>
  <c r="G124"/>
  <c r="F124"/>
  <c r="D124"/>
  <c r="C124"/>
  <c r="H123"/>
  <c r="G123"/>
  <c r="F123"/>
  <c r="D123"/>
  <c r="C123"/>
  <c r="C122"/>
  <c r="H121"/>
  <c r="G121"/>
  <c r="F121"/>
  <c r="D121"/>
  <c r="C121"/>
  <c r="H120"/>
  <c r="G120"/>
  <c r="F120"/>
  <c r="D120"/>
  <c r="C120"/>
  <c r="H119"/>
  <c r="G119"/>
  <c r="F119"/>
  <c r="H115"/>
  <c r="G115"/>
  <c r="F115"/>
  <c r="D115"/>
  <c r="C115"/>
  <c r="H114"/>
  <c r="G114"/>
  <c r="F114"/>
  <c r="D114"/>
  <c r="C114"/>
  <c r="H113"/>
  <c r="G113"/>
  <c r="F113"/>
  <c r="D113"/>
  <c r="C113"/>
  <c r="H112"/>
  <c r="G112"/>
  <c r="F112"/>
  <c r="H108"/>
  <c r="G108"/>
  <c r="F108"/>
  <c r="D108"/>
  <c r="C108"/>
  <c r="H107"/>
  <c r="G107"/>
  <c r="F107"/>
  <c r="D107"/>
  <c r="C107"/>
  <c r="H106"/>
  <c r="G106"/>
  <c r="F106"/>
  <c r="D106"/>
  <c r="C106"/>
  <c r="H105"/>
  <c r="G105"/>
  <c r="F105"/>
  <c r="D105"/>
  <c r="C105"/>
  <c r="H104"/>
  <c r="G104"/>
  <c r="F104"/>
  <c r="D104"/>
  <c r="C104"/>
  <c r="H103"/>
  <c r="G103"/>
  <c r="F103"/>
  <c r="D103"/>
  <c r="C103"/>
  <c r="H102"/>
  <c r="G102"/>
  <c r="F102"/>
  <c r="H99"/>
  <c r="G99"/>
  <c r="F99"/>
  <c r="D99"/>
  <c r="C99"/>
  <c r="H98"/>
  <c r="G98"/>
  <c r="F98"/>
  <c r="H97"/>
  <c r="G97"/>
  <c r="F97"/>
  <c r="D97"/>
  <c r="C97"/>
  <c r="H96"/>
  <c r="G96"/>
  <c r="F96"/>
  <c r="H95"/>
  <c r="G95"/>
  <c r="F95"/>
  <c r="D95"/>
  <c r="C95"/>
  <c r="H94"/>
  <c r="G94"/>
  <c r="F94"/>
  <c r="H93"/>
  <c r="G93"/>
  <c r="F93"/>
  <c r="D93"/>
  <c r="C93"/>
  <c r="H92"/>
  <c r="G92"/>
  <c r="F92"/>
  <c r="G88"/>
  <c r="F88"/>
  <c r="D88"/>
  <c r="C88"/>
  <c r="G87"/>
  <c r="F87"/>
  <c r="H83"/>
  <c r="G83"/>
  <c r="F83"/>
  <c r="D83"/>
  <c r="C83"/>
  <c r="H82"/>
  <c r="G82"/>
  <c r="F82"/>
  <c r="D82"/>
  <c r="C82"/>
  <c r="H81"/>
  <c r="G81"/>
  <c r="F81"/>
  <c r="D81"/>
  <c r="C81"/>
  <c r="H80"/>
  <c r="G80"/>
  <c r="F80"/>
  <c r="D80"/>
  <c r="C80"/>
  <c r="H79"/>
  <c r="G79"/>
  <c r="F79"/>
  <c r="D79"/>
  <c r="C79"/>
  <c r="H78"/>
  <c r="G78"/>
  <c r="F78"/>
  <c r="D78"/>
  <c r="C78"/>
  <c r="H77"/>
  <c r="G77"/>
  <c r="F77"/>
  <c r="D77"/>
  <c r="C77"/>
  <c r="H76"/>
  <c r="G76"/>
  <c r="F76"/>
  <c r="F73"/>
  <c r="D73"/>
  <c r="C73"/>
  <c r="F72"/>
  <c r="H69"/>
  <c r="G69"/>
  <c r="F69"/>
  <c r="D69"/>
  <c r="C69"/>
  <c r="H68"/>
  <c r="G68"/>
  <c r="F68"/>
  <c r="D68"/>
  <c r="C68"/>
  <c r="H67"/>
  <c r="G67"/>
  <c r="F67"/>
  <c r="D67"/>
  <c r="C67"/>
  <c r="H66"/>
  <c r="G66"/>
  <c r="F66"/>
  <c r="F65"/>
  <c r="D65"/>
  <c r="C65"/>
  <c r="F64"/>
  <c r="D63"/>
  <c r="C63"/>
  <c r="D62"/>
  <c r="C62"/>
  <c r="F60"/>
  <c r="D60"/>
  <c r="C60"/>
  <c r="F59"/>
  <c r="F58"/>
  <c r="D58"/>
  <c r="C58"/>
  <c r="H57"/>
  <c r="F57"/>
  <c r="D56"/>
  <c r="C56"/>
  <c r="F54"/>
  <c r="D54"/>
  <c r="C54"/>
  <c r="F53"/>
  <c r="D53"/>
  <c r="C53"/>
  <c r="F52"/>
  <c r="H51"/>
  <c r="G51"/>
  <c r="F51"/>
  <c r="D51"/>
  <c r="C51"/>
  <c r="H50"/>
  <c r="G50"/>
  <c r="F50"/>
  <c r="D50"/>
  <c r="C50"/>
  <c r="H49"/>
  <c r="G49"/>
  <c r="F49"/>
  <c r="H48"/>
  <c r="G48"/>
  <c r="F48"/>
  <c r="D48"/>
  <c r="C48"/>
  <c r="G47"/>
  <c r="F47"/>
  <c r="H46"/>
  <c r="G46"/>
  <c r="F46"/>
  <c r="D46"/>
  <c r="C46"/>
  <c r="G45"/>
  <c r="F45"/>
  <c r="G44"/>
  <c r="F44"/>
  <c r="D44"/>
  <c r="C44"/>
  <c r="G43"/>
  <c r="F43"/>
  <c r="D43"/>
  <c r="C43"/>
  <c r="G42"/>
  <c r="F42"/>
  <c r="G39"/>
  <c r="F39"/>
  <c r="D39"/>
  <c r="C39"/>
  <c r="G38"/>
  <c r="F38"/>
  <c r="G35"/>
  <c r="G36"/>
  <c r="F35"/>
  <c r="F36"/>
  <c r="D35"/>
  <c r="D36"/>
  <c r="C35"/>
  <c r="C36"/>
  <c r="G34"/>
  <c r="F34"/>
  <c r="F31"/>
  <c r="D31"/>
  <c r="C31"/>
  <c r="F30"/>
  <c r="F29"/>
  <c r="D29"/>
  <c r="C29"/>
  <c r="F28"/>
  <c r="H27"/>
  <c r="G27"/>
  <c r="F27"/>
  <c r="D27"/>
  <c r="C27"/>
  <c r="H26"/>
  <c r="G26"/>
  <c r="F26"/>
  <c r="H25"/>
  <c r="G25"/>
  <c r="F25"/>
  <c r="D25"/>
  <c r="C25"/>
  <c r="H24"/>
  <c r="G24"/>
  <c r="F24"/>
  <c r="H23"/>
  <c r="G23"/>
  <c r="F23"/>
  <c r="D23"/>
  <c r="C23"/>
  <c r="H22"/>
  <c r="G22"/>
  <c r="F22"/>
  <c r="H21"/>
  <c r="G21"/>
  <c r="F21"/>
  <c r="D21"/>
  <c r="C21"/>
  <c r="H20"/>
  <c r="G20"/>
  <c r="F20"/>
  <c r="H19"/>
  <c r="G19"/>
  <c r="F19"/>
  <c r="D19"/>
  <c r="C19"/>
  <c r="H18"/>
  <c r="G18"/>
  <c r="F18"/>
  <c r="D18"/>
  <c r="C18"/>
  <c r="H17"/>
  <c r="G17"/>
  <c r="F17"/>
  <c r="D17"/>
  <c r="C17"/>
  <c r="H16"/>
  <c r="G16"/>
  <c r="F16"/>
  <c r="D16"/>
  <c r="C16"/>
  <c r="H15"/>
  <c r="G15"/>
  <c r="F15"/>
  <c r="G11"/>
  <c r="F11"/>
  <c r="D11"/>
  <c r="C11"/>
  <c r="G10"/>
  <c r="F10"/>
  <c r="G9"/>
  <c r="F9"/>
  <c r="D9"/>
  <c r="C9"/>
  <c r="G8"/>
  <c r="F8"/>
  <c r="G7"/>
  <c r="F7"/>
  <c r="D7"/>
  <c r="C7"/>
  <c r="G6"/>
  <c r="F6"/>
</calcChain>
</file>

<file path=xl/sharedStrings.xml><?xml version="1.0" encoding="utf-8"?>
<sst xmlns="http://schemas.openxmlformats.org/spreadsheetml/2006/main" count="216" uniqueCount="154">
  <si>
    <t>Pricelist 
December 2013</t>
  </si>
  <si>
    <t>CP excl. = Advised Consumer price, VAT excluded</t>
  </si>
  <si>
    <t>CP Incl. = Advised Consumer price, 21% Dutch VAT Included</t>
  </si>
  <si>
    <t>Dutch VAT 21 %</t>
  </si>
  <si>
    <t>2 - 5</t>
  </si>
  <si>
    <t>6-12</t>
  </si>
  <si>
    <t>&gt; 12</t>
  </si>
  <si>
    <t>Zephyr Ring Saw</t>
  </si>
  <si>
    <t>CP excl.</t>
  </si>
  <si>
    <t>CP incl.</t>
  </si>
  <si>
    <t>GRY-M 01210/110</t>
  </si>
  <si>
    <t>GRY-M 01210</t>
  </si>
  <si>
    <t>MO 1025</t>
  </si>
  <si>
    <t>Transformer 230/110, 300VA</t>
  </si>
  <si>
    <t>Zephyr Blades &amp; Parts</t>
  </si>
  <si>
    <t>13-24</t>
  </si>
  <si>
    <t>&gt;24</t>
  </si>
  <si>
    <t>CP. Incl.</t>
  </si>
  <si>
    <t>GRY-P 0200</t>
  </si>
  <si>
    <t>GRY-P 0200F</t>
  </si>
  <si>
    <t>GRY-P 0200SP</t>
  </si>
  <si>
    <t>GRY-P 0200S</t>
  </si>
  <si>
    <t>GRY-P 0210</t>
  </si>
  <si>
    <t>Rubber Inserts for Guide Wheels - 3 used per saw (set of 3)</t>
  </si>
  <si>
    <t>GRY-P 0220</t>
  </si>
  <si>
    <t>Aluminum Guide Wheels with Bearings and Rubber (each)</t>
  </si>
  <si>
    <t>GRY-P 0230</t>
  </si>
  <si>
    <t>White Plastic Idler Wheels with Bearings - 4 used per saw (each)</t>
  </si>
  <si>
    <t>GRY-P 0240</t>
  </si>
  <si>
    <t>Black Rubber Drive Belt (each)</t>
  </si>
  <si>
    <t>GRY-P 0250</t>
  </si>
  <si>
    <t>Work Surface</t>
  </si>
  <si>
    <t>GRY-P 0260</t>
  </si>
  <si>
    <t>Replacement Face Shield (each)</t>
  </si>
  <si>
    <t xml:space="preserve">Model - C-40,  Band Saw
(110 Volt motor)
MO 1025, Transformer included </t>
  </si>
  <si>
    <t>GRY-M 01300T</t>
  </si>
  <si>
    <t>Gryphon Diamond Band Saw Model C-40 (Transformer included)</t>
  </si>
  <si>
    <t>GRY-M 01300/230</t>
  </si>
  <si>
    <t>Gryphon Diamond Band Saw Model C-40, 230 Volt</t>
  </si>
  <si>
    <t>GRY-M 01300 CR C</t>
  </si>
  <si>
    <t>C-40 Blades &amp; Parts</t>
  </si>
  <si>
    <t>GRY-P 01305</t>
  </si>
  <si>
    <t>Gryphon Diamond Band Saw Blade Twin Pack</t>
  </si>
  <si>
    <t>GRY-P 01310</t>
  </si>
  <si>
    <t>Band Saw Blade 1/4" Super Power Fusers Blade</t>
  </si>
  <si>
    <t>GRY-P 01310 ST 37</t>
  </si>
  <si>
    <t>Band Saw Blade , Standard, 1/4"  37" Stainles steel ( for C-40 CR)</t>
  </si>
  <si>
    <t>GRY-P 01310 ST 42</t>
  </si>
  <si>
    <t>Band Saw Blade , Standard, 1/4"  42" Stainles steel CUSTOM</t>
  </si>
  <si>
    <t>GRY-P 01315</t>
  </si>
  <si>
    <t>4-pack of Guides for Model C-40</t>
  </si>
  <si>
    <t>GRY-P 01330</t>
  </si>
  <si>
    <t>Upper &amp; Lower Bands with Bushings</t>
  </si>
  <si>
    <t>GRY-P 01335</t>
  </si>
  <si>
    <t>Lower Wheel for Model C-40</t>
  </si>
  <si>
    <t>GRY-P 01340</t>
  </si>
  <si>
    <t>Upper Wheel for Model C-40</t>
  </si>
  <si>
    <t>GRY-P 01345</t>
  </si>
  <si>
    <t>Upper Housing for C-40</t>
  </si>
  <si>
    <t>GRY-P 01350</t>
  </si>
  <si>
    <t>Toggle Switch</t>
  </si>
  <si>
    <t>GRY-P 01355</t>
  </si>
  <si>
    <t>GRY-P 01360</t>
  </si>
  <si>
    <t>Motor</t>
  </si>
  <si>
    <t>GRY-P 01365</t>
  </si>
  <si>
    <t>Motor with End cap Ready</t>
  </si>
  <si>
    <t>GRY-P 01370</t>
  </si>
  <si>
    <t>Aluminum Block, Shaft, Mounting Srews &amp; Adjustment Screw</t>
  </si>
  <si>
    <t>GRY-P 01375</t>
  </si>
  <si>
    <t>Lower Adustment Screw</t>
  </si>
  <si>
    <t>GRY-P 01380</t>
  </si>
  <si>
    <t>Stainless Steel Collar</t>
  </si>
  <si>
    <t>GRY-P 01385</t>
  </si>
  <si>
    <t>Stainless Steel Shaft</t>
  </si>
  <si>
    <t>&gt; 5</t>
  </si>
  <si>
    <t xml:space="preserve">Model - Omni-2, Diamond Wire Saw (110 Volt Motor)
MO 1025, Transformer included </t>
  </si>
  <si>
    <t>GRY-M 01400</t>
  </si>
  <si>
    <t>Omni Blades &amp; Parts</t>
  </si>
  <si>
    <t>GRY-P 01405</t>
  </si>
  <si>
    <t>GRY-P 01410</t>
  </si>
  <si>
    <t>GRY-P 01415/B</t>
  </si>
  <si>
    <t>Fine Turbo Wire Blade 3/pack</t>
  </si>
  <si>
    <t>GRY-P 01420/B</t>
  </si>
  <si>
    <t>Standard Turbo Blade 3/pack</t>
  </si>
  <si>
    <t>GRY-P 01425/B</t>
  </si>
  <si>
    <t xml:space="preserve">Super Power Turbo Wire Blade 3/pack </t>
  </si>
  <si>
    <t>GRY-P 01430/B</t>
  </si>
  <si>
    <t>Slitting Turbo Blade (SP) 3/pack</t>
  </si>
  <si>
    <t>GRY-P 01435</t>
  </si>
  <si>
    <t>Wet Belt Sander</t>
  </si>
  <si>
    <t>GRY-M 04000</t>
  </si>
  <si>
    <t>Wet Belt Sander Belts</t>
  </si>
  <si>
    <t>GRY-B 04005</t>
  </si>
  <si>
    <t>Carbide Wet/Dry Sanding Belt 120 Grit Two-Pack</t>
  </si>
  <si>
    <t>GRY-B 04010</t>
  </si>
  <si>
    <t>Carbide Wet/Dry Sanding Belt  80 Grit Two-Pack</t>
  </si>
  <si>
    <t>GRY-B 04015</t>
  </si>
  <si>
    <t>Carbide Wet/Dry Sanding Belt 400 Grit Two-Pack</t>
  </si>
  <si>
    <t>GRY-B 04040</t>
  </si>
  <si>
    <t>Premium Cork Belt for Wet Belt Grinder, each</t>
  </si>
  <si>
    <t xml:space="preserve"> Grinders  
</t>
  </si>
  <si>
    <t>GRY-M 01600</t>
  </si>
  <si>
    <t>Convertible Premium Grinder,  Twister 230 Volt</t>
  </si>
  <si>
    <t>GRY-M 01800</t>
  </si>
  <si>
    <t>Gryphette Small Grinder  230 Volt</t>
  </si>
  <si>
    <t>GRY-P 01805</t>
  </si>
  <si>
    <t>Top Plate Gryphette</t>
  </si>
  <si>
    <t>GRY-P 01605</t>
  </si>
  <si>
    <t>Top Plate Twister</t>
  </si>
  <si>
    <t>GRY-P 01610</t>
  </si>
  <si>
    <t>Face shield for Gryphette</t>
  </si>
  <si>
    <t>GRY-RP 01617</t>
  </si>
  <si>
    <t>Gryphette Face Shield Kit / Replacement for Twister</t>
  </si>
  <si>
    <t>Glass Cutters</t>
  </si>
  <si>
    <t>GRY-HT 01900</t>
  </si>
  <si>
    <t>Studio Pistol Grip Cutter</t>
  </si>
  <si>
    <t>GRY-HT 01905</t>
  </si>
  <si>
    <t>Brass Cushion Grip Cutter</t>
  </si>
  <si>
    <t>GRY-RP 01910</t>
  </si>
  <si>
    <t>Replacement head for cutter</t>
  </si>
  <si>
    <t>Slip ON Grinding Bits ( Fits only on Gryphon Grinders )</t>
  </si>
  <si>
    <t>SLIP ON Grinding Bits Bits TWO IN A PACK</t>
  </si>
  <si>
    <t>GRY-SGB 02000</t>
  </si>
  <si>
    <t>3/4"Cylindrical Bit - Standard</t>
  </si>
  <si>
    <t>GRY-SGB 02005</t>
  </si>
  <si>
    <t>3/4"Cylindrical Bit -  Fine</t>
  </si>
  <si>
    <t>GRY-SGB 02010</t>
  </si>
  <si>
    <t>1"Cylindrical Bit - Standard</t>
  </si>
  <si>
    <t>GRY-SGB 02015</t>
  </si>
  <si>
    <t>1"Cylindrical Bit - Fine</t>
  </si>
  <si>
    <t>GRY-SGB 02020</t>
  </si>
  <si>
    <t>3/4 &amp; 1"Cylindrical Bits with Shaft Adapter Kit</t>
  </si>
  <si>
    <t>GRY-P 02025</t>
  </si>
  <si>
    <t>Slip on Bit Shaft Adapter</t>
  </si>
  <si>
    <t xml:space="preserve">        Special  Grinding Bits</t>
  </si>
  <si>
    <t>GRY-GB 03035</t>
  </si>
  <si>
    <t>GRY-GB 03015</t>
  </si>
  <si>
    <t>GRY-GB 03050</t>
  </si>
  <si>
    <t>Groove Grinder Bit</t>
  </si>
  <si>
    <t xml:space="preserve">Prices and availability subject to change without notice </t>
  </si>
  <si>
    <r>
      <t xml:space="preserve">Zephyr Ring Saw  110 </t>
    </r>
    <r>
      <rPr>
        <b/>
        <sz val="11"/>
        <rFont val="Verdana"/>
        <family val="2"/>
      </rPr>
      <t>Volt motor + Transformer</t>
    </r>
  </si>
  <si>
    <r>
      <t xml:space="preserve">Zephyr Ring Saw  230 </t>
    </r>
    <r>
      <rPr>
        <b/>
        <sz val="11"/>
        <rFont val="Verdana"/>
        <family val="2"/>
      </rPr>
      <t>Volt motor</t>
    </r>
  </si>
  <si>
    <r>
      <t xml:space="preserve">Zephyr </t>
    </r>
    <r>
      <rPr>
        <b/>
        <sz val="11"/>
        <rFont val="Verdana"/>
        <family val="2"/>
      </rPr>
      <t>Standard</t>
    </r>
    <r>
      <rPr>
        <sz val="11"/>
        <rFont val="Verdana"/>
        <family val="2"/>
      </rPr>
      <t xml:space="preserve"> Diamond Ring Blade (each)</t>
    </r>
  </si>
  <si>
    <r>
      <t xml:space="preserve">Zephyr </t>
    </r>
    <r>
      <rPr>
        <b/>
        <sz val="11"/>
        <color indexed="8"/>
        <rFont val="Verdana"/>
        <family val="2"/>
      </rPr>
      <t>Dichroic</t>
    </r>
    <r>
      <rPr>
        <sz val="11"/>
        <color indexed="8"/>
        <rFont val="Verdana"/>
        <family val="2"/>
      </rPr>
      <t xml:space="preserve"> Diamond Ring Blade (each)</t>
    </r>
  </si>
  <si>
    <r>
      <t xml:space="preserve">Zephyr </t>
    </r>
    <r>
      <rPr>
        <b/>
        <sz val="11"/>
        <color indexed="8"/>
        <rFont val="Verdana"/>
        <family val="2"/>
      </rPr>
      <t xml:space="preserve">Super Power </t>
    </r>
    <r>
      <rPr>
        <sz val="11"/>
        <color indexed="8"/>
        <rFont val="Verdana"/>
        <family val="2"/>
      </rPr>
      <t>Diamond Ring Blade (each)</t>
    </r>
  </si>
  <si>
    <r>
      <t xml:space="preserve">Zephyr </t>
    </r>
    <r>
      <rPr>
        <b/>
        <sz val="11"/>
        <color indexed="8"/>
        <rFont val="Verdana"/>
        <family val="2"/>
      </rPr>
      <t>Separating</t>
    </r>
    <r>
      <rPr>
        <sz val="11"/>
        <color indexed="8"/>
        <rFont val="Verdana"/>
        <family val="2"/>
      </rPr>
      <t xml:space="preserve"> Diamond Ring Blade (each)</t>
    </r>
  </si>
  <si>
    <r>
      <t xml:space="preserve">Gryphon Diamond Band Saw Model C-40 CR </t>
    </r>
    <r>
      <rPr>
        <b/>
        <sz val="11"/>
        <rFont val="Verdana"/>
        <family val="2"/>
      </rPr>
      <t>Custom,</t>
    </r>
    <r>
      <rPr>
        <sz val="11"/>
        <rFont val="Verdana"/>
        <family val="2"/>
      </rPr>
      <t xml:space="preserve"> 230 Volt</t>
    </r>
  </si>
  <si>
    <r>
      <t>Collet and slider - use existing wrist pin (</t>
    </r>
    <r>
      <rPr>
        <b/>
        <sz val="11"/>
        <rFont val="Verdana"/>
        <family val="2"/>
      </rPr>
      <t>Chuck</t>
    </r>
    <r>
      <rPr>
        <sz val="11"/>
        <rFont val="Verdana"/>
        <family val="2"/>
      </rPr>
      <t>)</t>
    </r>
  </si>
  <si>
    <r>
      <t>Set of Upper &amp; Lower Guides (</t>
    </r>
    <r>
      <rPr>
        <b/>
        <sz val="11"/>
        <rFont val="Verdana"/>
        <family val="2"/>
      </rPr>
      <t>OG2</t>
    </r>
    <r>
      <rPr>
        <sz val="11"/>
        <rFont val="Verdana"/>
        <family val="2"/>
      </rPr>
      <t>)</t>
    </r>
  </si>
  <si>
    <r>
      <t>Replacement Water Pump for Omni-2 (</t>
    </r>
    <r>
      <rPr>
        <b/>
        <sz val="11"/>
        <rFont val="Verdana"/>
        <family val="2"/>
      </rPr>
      <t>Pump Ki</t>
    </r>
    <r>
      <rPr>
        <sz val="11"/>
        <rFont val="Verdana"/>
        <family val="2"/>
      </rPr>
      <t>t )</t>
    </r>
  </si>
  <si>
    <r>
      <t>Wet Belt Sander (</t>
    </r>
    <r>
      <rPr>
        <b/>
        <sz val="11"/>
        <rFont val="Verdana"/>
        <family val="2"/>
      </rPr>
      <t>220 Volt motor</t>
    </r>
    <r>
      <rPr>
        <sz val="11"/>
        <rFont val="Verdana"/>
        <family val="2"/>
      </rPr>
      <t>)</t>
    </r>
  </si>
  <si>
    <r>
      <t xml:space="preserve">3/4 inch (19 mm) Cylindrical Grinding Bit / Extra Fine </t>
    </r>
    <r>
      <rPr>
        <b/>
        <sz val="11"/>
        <rFont val="Verdana"/>
        <family val="2"/>
      </rPr>
      <t>600 grit</t>
    </r>
  </si>
  <si>
    <r>
      <t xml:space="preserve">1 inch (25 mm) Cylindrical Grinding Bit / Extra Fine </t>
    </r>
    <r>
      <rPr>
        <b/>
        <sz val="11"/>
        <rFont val="Verdana"/>
        <family val="2"/>
      </rPr>
      <t>600 grit</t>
    </r>
  </si>
  <si>
    <t xml:space="preserve">All prices on this list are no longer valid ! 
Please contact us to align prices with you on your need.
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</si>
</sst>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1"/>
      <color indexed="12"/>
      <name val="Verdana"/>
      <family val="2"/>
    </font>
    <font>
      <sz val="11"/>
      <name val="Arial"/>
      <family val="2"/>
    </font>
    <font>
      <b/>
      <sz val="11"/>
      <color indexed="8"/>
      <name val="Verdana"/>
      <family val="2"/>
    </font>
    <font>
      <b/>
      <sz val="11"/>
      <color indexed="17"/>
      <name val="Verdana"/>
      <family val="2"/>
    </font>
    <font>
      <b/>
      <sz val="11"/>
      <color indexed="39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18"/>
      <name val="Verdana"/>
      <family val="2"/>
    </font>
    <font>
      <b/>
      <sz val="11"/>
      <color indexed="56"/>
      <name val="Verdana"/>
      <family val="2"/>
    </font>
    <font>
      <b/>
      <sz val="11"/>
      <color indexed="30"/>
      <name val="Verdana"/>
      <family val="2"/>
    </font>
    <font>
      <b/>
      <sz val="11"/>
      <color indexed="56"/>
      <name val="Verdana"/>
      <family val="2"/>
    </font>
    <font>
      <b/>
      <sz val="11"/>
      <color indexed="62"/>
      <name val="Verdana"/>
      <family val="2"/>
    </font>
    <font>
      <b/>
      <sz val="12"/>
      <color indexed="10"/>
      <name val="Verdana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3" fillId="2" borderId="0" xfId="0" applyFont="1" applyFill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2" fillId="2" borderId="0" xfId="0" applyFont="1" applyFill="1" applyBorder="1" applyAlignment="1"/>
    <xf numFmtId="0" fontId="3" fillId="2" borderId="0" xfId="0" applyFont="1" applyFill="1" applyAlignment="1"/>
    <xf numFmtId="0" fontId="3" fillId="0" borderId="0" xfId="0" applyFont="1" applyFill="1"/>
    <xf numFmtId="0" fontId="3" fillId="2" borderId="0" xfId="0" applyFont="1" applyFill="1" applyAlignment="1">
      <alignment horizontal="right"/>
    </xf>
    <xf numFmtId="0" fontId="1" fillId="2" borderId="2" xfId="0" applyFont="1" applyFill="1" applyBorder="1" applyAlignment="1"/>
    <xf numFmtId="49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2" fontId="4" fillId="2" borderId="2" xfId="0" applyNumberFormat="1" applyFont="1" applyFill="1" applyBorder="1"/>
    <xf numFmtId="2" fontId="4" fillId="3" borderId="2" xfId="0" applyNumberFormat="1" applyFont="1" applyFill="1" applyBorder="1" applyAlignment="1"/>
    <xf numFmtId="9" fontId="5" fillId="3" borderId="2" xfId="0" applyNumberFormat="1" applyFont="1" applyFill="1" applyBorder="1" applyAlignment="1"/>
    <xf numFmtId="9" fontId="5" fillId="2" borderId="2" xfId="0" applyNumberFormat="1" applyFont="1" applyFill="1" applyBorder="1" applyAlignment="1"/>
    <xf numFmtId="0" fontId="6" fillId="2" borderId="2" xfId="0" applyFont="1" applyFill="1" applyBorder="1" applyAlignment="1">
      <alignment horizontal="right"/>
    </xf>
    <xf numFmtId="0" fontId="3" fillId="2" borderId="2" xfId="0" applyFont="1" applyFill="1" applyBorder="1"/>
    <xf numFmtId="2" fontId="7" fillId="3" borderId="2" xfId="0" applyNumberFormat="1" applyFont="1" applyFill="1" applyBorder="1" applyAlignment="1"/>
    <xf numFmtId="0" fontId="3" fillId="2" borderId="0" xfId="0" applyFont="1" applyFill="1" applyBorder="1" applyAlignment="1">
      <alignment horizontal="right"/>
    </xf>
    <xf numFmtId="2" fontId="8" fillId="3" borderId="2" xfId="0" applyNumberFormat="1" applyFont="1" applyFill="1" applyBorder="1" applyAlignment="1"/>
    <xf numFmtId="9" fontId="9" fillId="3" borderId="2" xfId="0" applyNumberFormat="1" applyFont="1" applyFill="1" applyBorder="1" applyAlignment="1"/>
    <xf numFmtId="9" fontId="9" fillId="2" borderId="2" xfId="0" applyNumberFormat="1" applyFont="1" applyFill="1" applyBorder="1" applyAlignment="1"/>
    <xf numFmtId="2" fontId="4" fillId="0" borderId="2" xfId="0" applyNumberFormat="1" applyFont="1" applyFill="1" applyBorder="1" applyAlignment="1"/>
    <xf numFmtId="9" fontId="5" fillId="3" borderId="2" xfId="0" applyNumberFormat="1" applyFont="1" applyFill="1" applyBorder="1"/>
    <xf numFmtId="9" fontId="5" fillId="2" borderId="2" xfId="0" applyNumberFormat="1" applyFont="1" applyFill="1" applyBorder="1"/>
    <xf numFmtId="0" fontId="4" fillId="0" borderId="2" xfId="0" applyFont="1" applyFill="1" applyBorder="1" applyAlignment="1">
      <alignment horizontal="right"/>
    </xf>
    <xf numFmtId="0" fontId="3" fillId="0" borderId="2" xfId="0" applyFont="1" applyFill="1" applyBorder="1"/>
    <xf numFmtId="2" fontId="4" fillId="2" borderId="2" xfId="0" applyNumberFormat="1" applyFont="1" applyFill="1" applyBorder="1" applyAlignment="1"/>
    <xf numFmtId="2" fontId="3" fillId="2" borderId="0" xfId="0" applyNumberFormat="1" applyFont="1" applyFill="1" applyBorder="1"/>
    <xf numFmtId="2" fontId="8" fillId="2" borderId="0" xfId="0" applyNumberFormat="1" applyFont="1" applyFill="1" applyBorder="1" applyAlignment="1"/>
    <xf numFmtId="2" fontId="3" fillId="2" borderId="2" xfId="0" applyNumberFormat="1" applyFont="1" applyFill="1" applyBorder="1"/>
    <xf numFmtId="0" fontId="3" fillId="2" borderId="2" xfId="0" applyFont="1" applyFill="1" applyBorder="1" applyAlignment="1">
      <alignment horizontal="right"/>
    </xf>
    <xf numFmtId="2" fontId="4" fillId="3" borderId="2" xfId="0" applyNumberFormat="1" applyFont="1" applyFill="1" applyBorder="1"/>
    <xf numFmtId="2" fontId="4" fillId="3" borderId="2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0" fontId="10" fillId="2" borderId="2" xfId="0" applyFont="1" applyFill="1" applyBorder="1"/>
    <xf numFmtId="2" fontId="4" fillId="2" borderId="2" xfId="0" applyNumberFormat="1" applyFont="1" applyFill="1" applyBorder="1" applyAlignment="1">
      <alignment horizontal="right"/>
    </xf>
    <xf numFmtId="9" fontId="13" fillId="2" borderId="2" xfId="0" applyNumberFormat="1" applyFont="1" applyFill="1" applyBorder="1" applyAlignment="1">
      <alignment horizontal="right"/>
    </xf>
    <xf numFmtId="9" fontId="14" fillId="2" borderId="2" xfId="0" applyNumberFormat="1" applyFont="1" applyFill="1" applyBorder="1" applyAlignment="1">
      <alignment horizontal="right"/>
    </xf>
    <xf numFmtId="9" fontId="15" fillId="2" borderId="2" xfId="0" applyNumberFormat="1" applyFont="1" applyFill="1" applyBorder="1" applyAlignment="1">
      <alignment horizontal="right"/>
    </xf>
    <xf numFmtId="0" fontId="3" fillId="3" borderId="2" xfId="0" applyFont="1" applyFill="1" applyBorder="1"/>
    <xf numFmtId="0" fontId="3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/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2" fontId="4" fillId="0" borderId="2" xfId="0" applyNumberFormat="1" applyFont="1" applyFill="1" applyBorder="1"/>
    <xf numFmtId="2" fontId="4" fillId="0" borderId="1" xfId="0" applyNumberFormat="1" applyFont="1" applyFill="1" applyBorder="1" applyAlignment="1"/>
    <xf numFmtId="9" fontId="5" fillId="0" borderId="2" xfId="0" applyNumberFormat="1" applyFont="1" applyFill="1" applyBorder="1" applyAlignment="1"/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wrapText="1"/>
    </xf>
    <xf numFmtId="2" fontId="4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9" fontId="14" fillId="0" borderId="2" xfId="0" applyNumberFormat="1" applyFont="1" applyFill="1" applyBorder="1"/>
    <xf numFmtId="0" fontId="3" fillId="0" borderId="0" xfId="0" applyFont="1" applyFill="1" applyAlignment="1"/>
    <xf numFmtId="0" fontId="5" fillId="0" borderId="2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3" xfId="0" applyFont="1" applyFill="1" applyBorder="1"/>
    <xf numFmtId="9" fontId="16" fillId="0" borderId="2" xfId="0" applyNumberFormat="1" applyFont="1" applyFill="1" applyBorder="1"/>
    <xf numFmtId="9" fontId="13" fillId="0" borderId="2" xfId="0" applyNumberFormat="1" applyFont="1" applyFill="1" applyBorder="1"/>
    <xf numFmtId="0" fontId="4" fillId="0" borderId="0" xfId="0" applyFont="1" applyFill="1"/>
    <xf numFmtId="2" fontId="3" fillId="0" borderId="0" xfId="0" applyNumberFormat="1" applyFont="1" applyFill="1"/>
    <xf numFmtId="0" fontId="4" fillId="0" borderId="2" xfId="0" applyFont="1" applyFill="1" applyBorder="1"/>
    <xf numFmtId="0" fontId="5" fillId="0" borderId="0" xfId="0" applyFont="1" applyFill="1" applyAlignment="1">
      <alignment horizontal="right"/>
    </xf>
    <xf numFmtId="2" fontId="4" fillId="0" borderId="2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/>
    <xf numFmtId="2" fontId="8" fillId="2" borderId="0" xfId="0" applyNumberFormat="1" applyFont="1" applyFill="1" applyBorder="1"/>
    <xf numFmtId="9" fontId="4" fillId="2" borderId="2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horizontal="left"/>
    </xf>
    <xf numFmtId="2" fontId="4" fillId="2" borderId="0" xfId="0" applyNumberFormat="1" applyFont="1" applyFill="1" applyBorder="1"/>
    <xf numFmtId="0" fontId="3" fillId="2" borderId="2" xfId="0" applyFont="1" applyFill="1" applyBorder="1" applyAlignment="1">
      <alignment horizontal="left"/>
    </xf>
    <xf numFmtId="9" fontId="16" fillId="2" borderId="2" xfId="0" applyNumberFormat="1" applyFont="1" applyFill="1" applyBorder="1" applyAlignment="1"/>
    <xf numFmtId="9" fontId="17" fillId="2" borderId="2" xfId="0" applyNumberFormat="1" applyFont="1" applyFill="1" applyBorder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18" fillId="2" borderId="5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/>
    </xf>
    <xf numFmtId="0" fontId="13" fillId="2" borderId="8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koopprijzen%20Gryph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 List text.0"/>
      <sheetName val="prijslijst"/>
      <sheetName val="Handelsprijzen"/>
      <sheetName val="Internetprijs"/>
      <sheetName val="Publiceermap"/>
      <sheetName val="Bestelling"/>
      <sheetName val="Mail bestel tabel"/>
      <sheetName val="Besteltabel"/>
      <sheetName val="Handelslijst Engels"/>
      <sheetName val="Handelslijst Ned."/>
      <sheetName val="Bestelvolume"/>
    </sheetNames>
    <sheetDataSet>
      <sheetData sheetId="0" refreshError="1"/>
      <sheetData sheetId="1" refreshError="1"/>
      <sheetData sheetId="2">
        <row r="11">
          <cell r="K11">
            <v>0.25</v>
          </cell>
          <cell r="L11">
            <v>0.3</v>
          </cell>
        </row>
        <row r="12">
          <cell r="H12">
            <v>427.97520661157029</v>
          </cell>
          <cell r="I12">
            <v>517.85</v>
          </cell>
          <cell r="K12">
            <v>320.98140495867773</v>
          </cell>
          <cell r="L12">
            <v>299.58264462809916</v>
          </cell>
        </row>
        <row r="13">
          <cell r="K13">
            <v>0.3</v>
          </cell>
          <cell r="L13">
            <v>0.35</v>
          </cell>
        </row>
        <row r="14">
          <cell r="H14">
            <v>427.97520661157029</v>
          </cell>
          <cell r="I14">
            <v>517.85</v>
          </cell>
          <cell r="K14">
            <v>299.58264462809916</v>
          </cell>
          <cell r="L14">
            <v>278.18388429752071</v>
          </cell>
        </row>
        <row r="15">
          <cell r="K15">
            <v>0.25</v>
          </cell>
          <cell r="L15">
            <v>0.3</v>
          </cell>
        </row>
        <row r="16">
          <cell r="H16">
            <v>66.11570247933885</v>
          </cell>
          <cell r="I16">
            <v>80</v>
          </cell>
          <cell r="K16">
            <v>49.586776859504141</v>
          </cell>
          <cell r="L16">
            <v>46.280991735537192</v>
          </cell>
        </row>
        <row r="20">
          <cell r="K20">
            <v>0.3</v>
          </cell>
          <cell r="L20">
            <v>0.35</v>
          </cell>
          <cell r="M20">
            <v>0.38</v>
          </cell>
        </row>
        <row r="21">
          <cell r="H21">
            <v>50.123966942148762</v>
          </cell>
          <cell r="I21">
            <v>60.65</v>
          </cell>
          <cell r="K21">
            <v>35.086776859504134</v>
          </cell>
          <cell r="L21">
            <v>32.580578512396698</v>
          </cell>
          <cell r="M21">
            <v>31.076859504132234</v>
          </cell>
        </row>
        <row r="22">
          <cell r="H22">
            <v>50.123966942148762</v>
          </cell>
          <cell r="I22">
            <v>60.65</v>
          </cell>
          <cell r="K22">
            <v>35.086776859504134</v>
          </cell>
          <cell r="L22">
            <v>32.580578512396698</v>
          </cell>
          <cell r="M22">
            <v>31.076859504132234</v>
          </cell>
        </row>
        <row r="23">
          <cell r="H23">
            <v>50.123966942148762</v>
          </cell>
          <cell r="I23">
            <v>60.65</v>
          </cell>
          <cell r="K23">
            <v>35.086776859504134</v>
          </cell>
          <cell r="L23">
            <v>32.580578512396698</v>
          </cell>
          <cell r="M23">
            <v>31.076859504132234</v>
          </cell>
        </row>
        <row r="24">
          <cell r="H24">
            <v>50.123966942148762</v>
          </cell>
          <cell r="I24">
            <v>60.65</v>
          </cell>
          <cell r="K24">
            <v>35.086776859504134</v>
          </cell>
          <cell r="L24">
            <v>32.580578512396698</v>
          </cell>
          <cell r="M24">
            <v>31.076859504132234</v>
          </cell>
        </row>
        <row r="25">
          <cell r="K25">
            <v>0.35</v>
          </cell>
          <cell r="L25">
            <v>0.4</v>
          </cell>
          <cell r="M25">
            <v>0.45</v>
          </cell>
        </row>
        <row r="26">
          <cell r="H26">
            <v>12.3109243697479</v>
          </cell>
          <cell r="I26">
            <v>14.65</v>
          </cell>
          <cell r="K26">
            <v>8.0021008403361353</v>
          </cell>
          <cell r="L26">
            <v>7.3865546218487399</v>
          </cell>
          <cell r="M26">
            <v>6.7710084033613454</v>
          </cell>
        </row>
        <row r="28">
          <cell r="H28">
            <v>23.109243697478991</v>
          </cell>
          <cell r="I28">
            <v>27.5</v>
          </cell>
          <cell r="K28">
            <v>16.176470588235293</v>
          </cell>
          <cell r="L28">
            <v>15.021008403361344</v>
          </cell>
          <cell r="M28">
            <v>13.865546218487394</v>
          </cell>
        </row>
        <row r="29">
          <cell r="K29">
            <v>0.3</v>
          </cell>
          <cell r="L29">
            <v>0.35</v>
          </cell>
          <cell r="M29">
            <v>0.4</v>
          </cell>
        </row>
        <row r="30">
          <cell r="H30">
            <v>18.067226890756302</v>
          </cell>
          <cell r="I30">
            <v>21.5</v>
          </cell>
          <cell r="K30">
            <v>12.647058823529411</v>
          </cell>
          <cell r="L30">
            <v>11.743697478991598</v>
          </cell>
          <cell r="M30">
            <v>10.84033613445378</v>
          </cell>
        </row>
        <row r="31">
          <cell r="K31">
            <v>0.25</v>
          </cell>
          <cell r="L31">
            <v>0.3</v>
          </cell>
          <cell r="M31">
            <v>0.35</v>
          </cell>
        </row>
        <row r="32">
          <cell r="H32">
            <v>24.789915966386555</v>
          </cell>
          <cell r="I32">
            <v>29.5</v>
          </cell>
          <cell r="K32">
            <v>18.592436974789916</v>
          </cell>
          <cell r="L32">
            <v>17.352941176470587</v>
          </cell>
          <cell r="M32">
            <v>16.113445378151262</v>
          </cell>
        </row>
        <row r="33">
          <cell r="K33">
            <v>0.4</v>
          </cell>
        </row>
        <row r="34">
          <cell r="H34">
            <v>24.789915966386555</v>
          </cell>
          <cell r="I34">
            <v>29.5</v>
          </cell>
          <cell r="K34">
            <v>14.873949579831933</v>
          </cell>
        </row>
        <row r="35">
          <cell r="K35">
            <v>0.4</v>
          </cell>
        </row>
        <row r="36">
          <cell r="H36">
            <v>8.8235294117647065</v>
          </cell>
          <cell r="I36">
            <v>10.5</v>
          </cell>
          <cell r="K36">
            <v>5.2941176470588234</v>
          </cell>
        </row>
        <row r="41">
          <cell r="K41">
            <v>0.3</v>
          </cell>
          <cell r="L41">
            <v>0.35</v>
          </cell>
        </row>
        <row r="42">
          <cell r="H42">
            <v>409.87603305785126</v>
          </cell>
          <cell r="I42">
            <v>495.95</v>
          </cell>
          <cell r="K42">
            <v>286.91322314049586</v>
          </cell>
          <cell r="L42">
            <v>266.4194214876033</v>
          </cell>
        </row>
        <row r="43">
          <cell r="K43">
            <v>0.3</v>
          </cell>
          <cell r="L43">
            <v>0.35</v>
          </cell>
        </row>
        <row r="44">
          <cell r="H44">
            <v>492.52066115702485</v>
          </cell>
          <cell r="I44">
            <v>595.95000000000005</v>
          </cell>
          <cell r="K44">
            <v>344.76446280991735</v>
          </cell>
          <cell r="L44">
            <v>320.13842975206614</v>
          </cell>
        </row>
        <row r="48">
          <cell r="K48">
            <v>0.35</v>
          </cell>
          <cell r="L48">
            <v>0.4</v>
          </cell>
        </row>
        <row r="49">
          <cell r="H49">
            <v>130.28925619834712</v>
          </cell>
          <cell r="I49">
            <v>157.65</v>
          </cell>
          <cell r="K49">
            <v>84.68801652892563</v>
          </cell>
          <cell r="L49">
            <v>78.173553719008268</v>
          </cell>
        </row>
        <row r="51">
          <cell r="H51">
            <v>75</v>
          </cell>
          <cell r="I51">
            <v>90.75</v>
          </cell>
          <cell r="K51">
            <v>48.75</v>
          </cell>
          <cell r="L51">
            <v>45</v>
          </cell>
        </row>
        <row r="52">
          <cell r="K52">
            <v>0.35</v>
          </cell>
          <cell r="L52">
            <v>0.4</v>
          </cell>
        </row>
        <row r="53">
          <cell r="H53">
            <v>79.132231404958674</v>
          </cell>
          <cell r="I53">
            <v>95.75</v>
          </cell>
          <cell r="K53">
            <v>51.435950413223139</v>
          </cell>
          <cell r="L53">
            <v>47.479338842975203</v>
          </cell>
          <cell r="M53">
            <v>47.479338842975203</v>
          </cell>
        </row>
        <row r="54">
          <cell r="K54">
            <v>0.35</v>
          </cell>
          <cell r="L54">
            <v>0.4</v>
          </cell>
        </row>
        <row r="55">
          <cell r="H55">
            <v>82.438016528925615</v>
          </cell>
          <cell r="I55">
            <v>99.75</v>
          </cell>
          <cell r="K55">
            <v>53.584710743801651</v>
          </cell>
          <cell r="L55">
            <v>49.462809917355365</v>
          </cell>
          <cell r="M55">
            <v>49.462809917355365</v>
          </cell>
        </row>
        <row r="56">
          <cell r="K56">
            <v>0.35</v>
          </cell>
          <cell r="L56">
            <v>0.4</v>
          </cell>
          <cell r="M56">
            <v>0.4</v>
          </cell>
        </row>
        <row r="57">
          <cell r="H57">
            <v>6.5702479338842981</v>
          </cell>
          <cell r="I57">
            <v>7.95</v>
          </cell>
          <cell r="K57">
            <v>4.2706611570247937</v>
          </cell>
          <cell r="L57">
            <v>3.9421487603305785</v>
          </cell>
          <cell r="M57">
            <v>3.9421487603305785</v>
          </cell>
        </row>
        <row r="63">
          <cell r="H63">
            <v>19.297520661157026</v>
          </cell>
          <cell r="I63">
            <v>23.35</v>
          </cell>
          <cell r="K63">
            <v>12.543388429752067</v>
          </cell>
          <cell r="L63">
            <v>11.578512396694215</v>
          </cell>
          <cell r="M63">
            <v>11.578512396694215</v>
          </cell>
        </row>
        <row r="64">
          <cell r="K64">
            <v>0.35</v>
          </cell>
        </row>
        <row r="65">
          <cell r="H65">
            <v>19.793388429752067</v>
          </cell>
          <cell r="I65">
            <v>23.95</v>
          </cell>
          <cell r="K65">
            <v>12.865702479338845</v>
          </cell>
        </row>
        <row r="67">
          <cell r="H67">
            <v>17.314049586776861</v>
          </cell>
          <cell r="I67">
            <v>20.95</v>
          </cell>
          <cell r="K67">
            <v>11.254132231404959</v>
          </cell>
        </row>
        <row r="69">
          <cell r="H69">
            <v>53.719008264462815</v>
          </cell>
          <cell r="I69">
            <v>65</v>
          </cell>
        </row>
        <row r="70">
          <cell r="K70">
            <v>0.35</v>
          </cell>
        </row>
        <row r="71">
          <cell r="H71">
            <v>10.537190082644628</v>
          </cell>
          <cell r="I71">
            <v>12.75</v>
          </cell>
          <cell r="K71">
            <v>6.8491735537190079</v>
          </cell>
        </row>
        <row r="72">
          <cell r="K72">
            <v>0.35</v>
          </cell>
        </row>
        <row r="73">
          <cell r="H73">
            <v>16.735537190082646</v>
          </cell>
          <cell r="I73">
            <v>20.25</v>
          </cell>
          <cell r="K73">
            <v>10.87809917355372</v>
          </cell>
        </row>
        <row r="75">
          <cell r="H75">
            <v>111.5702479338843</v>
          </cell>
          <cell r="I75">
            <v>135</v>
          </cell>
        </row>
        <row r="77">
          <cell r="H77">
            <v>144.62809917355372</v>
          </cell>
          <cell r="I77">
            <v>175</v>
          </cell>
        </row>
        <row r="78">
          <cell r="K78">
            <v>0.25</v>
          </cell>
        </row>
        <row r="79">
          <cell r="H79">
            <v>49.586776859504134</v>
          </cell>
          <cell r="I79">
            <v>60</v>
          </cell>
          <cell r="K79">
            <v>37.190082644628099</v>
          </cell>
        </row>
        <row r="80">
          <cell r="K80">
            <v>0.25</v>
          </cell>
          <cell r="L80">
            <v>0.3</v>
          </cell>
          <cell r="M80">
            <v>0.35</v>
          </cell>
        </row>
        <row r="81">
          <cell r="H81">
            <v>2.8925619834710745</v>
          </cell>
          <cell r="I81">
            <v>3.5</v>
          </cell>
          <cell r="K81">
            <v>2.169421487603306</v>
          </cell>
          <cell r="L81">
            <v>2.0247933884297522</v>
          </cell>
          <cell r="M81">
            <v>1.8801652892561984</v>
          </cell>
        </row>
        <row r="83">
          <cell r="H83">
            <v>7.0247933884297522</v>
          </cell>
          <cell r="I83">
            <v>8.5</v>
          </cell>
          <cell r="K83">
            <v>5.2685950413223139</v>
          </cell>
          <cell r="L83">
            <v>4.9173553719008263</v>
          </cell>
          <cell r="M83">
            <v>4.5661157024793395</v>
          </cell>
        </row>
        <row r="85">
          <cell r="H85">
            <v>7.9338842975206614</v>
          </cell>
          <cell r="I85">
            <v>9.6</v>
          </cell>
          <cell r="K85">
            <v>5.9504132231404956</v>
          </cell>
          <cell r="L85">
            <v>5.553719008264463</v>
          </cell>
          <cell r="M85">
            <v>5.1570247933884303</v>
          </cell>
        </row>
        <row r="91">
          <cell r="K91">
            <v>0.3</v>
          </cell>
        </row>
        <row r="92">
          <cell r="H92">
            <v>409.09090909090912</v>
          </cell>
          <cell r="I92">
            <v>495</v>
          </cell>
          <cell r="K92">
            <v>286.36363636363637</v>
          </cell>
        </row>
        <row r="97">
          <cell r="K97">
            <v>0.35</v>
          </cell>
          <cell r="L97">
            <v>0.4</v>
          </cell>
          <cell r="M97">
            <v>0.42</v>
          </cell>
        </row>
        <row r="98">
          <cell r="H98">
            <v>7.8512396694214877</v>
          </cell>
          <cell r="I98">
            <v>9.5</v>
          </cell>
          <cell r="K98">
            <v>5.1033057851239674</v>
          </cell>
          <cell r="L98">
            <v>4.7107438016528924</v>
          </cell>
          <cell r="M98">
            <v>4.553719008264463</v>
          </cell>
        </row>
        <row r="100">
          <cell r="H100">
            <v>7.8512396694214877</v>
          </cell>
          <cell r="I100">
            <v>9.5</v>
          </cell>
          <cell r="K100">
            <v>5.1033057851239674</v>
          </cell>
          <cell r="L100">
            <v>4.7107438016528924</v>
          </cell>
          <cell r="M100">
            <v>4.553719008264463</v>
          </cell>
        </row>
        <row r="104">
          <cell r="H104">
            <v>37.066115702479344</v>
          </cell>
          <cell r="I104">
            <v>44.85</v>
          </cell>
          <cell r="K104">
            <v>25.946280991735538</v>
          </cell>
          <cell r="L104">
            <v>24.092975206611573</v>
          </cell>
          <cell r="M104">
            <v>21.498347107438022</v>
          </cell>
        </row>
        <row r="108">
          <cell r="H108">
            <v>37.066115702479344</v>
          </cell>
          <cell r="I108">
            <v>44.85</v>
          </cell>
          <cell r="K108">
            <v>25.946280991735538</v>
          </cell>
          <cell r="L108">
            <v>24.092975206611573</v>
          </cell>
          <cell r="M108">
            <v>21.498347107438022</v>
          </cell>
        </row>
        <row r="112">
          <cell r="H112">
            <v>35.413223140495873</v>
          </cell>
          <cell r="I112">
            <v>42.85</v>
          </cell>
          <cell r="K112">
            <v>24.789256198347111</v>
          </cell>
          <cell r="L112">
            <v>23.018595041322317</v>
          </cell>
          <cell r="M112">
            <v>20.539669421487609</v>
          </cell>
        </row>
        <row r="116">
          <cell r="H116">
            <v>35.413223140495873</v>
          </cell>
          <cell r="I116">
            <v>42.85</v>
          </cell>
          <cell r="K116">
            <v>23.018595041322317</v>
          </cell>
          <cell r="L116">
            <v>21.247933884297524</v>
          </cell>
          <cell r="M116">
            <v>20.539669421487609</v>
          </cell>
        </row>
        <row r="118">
          <cell r="H118">
            <v>12.644628099173554</v>
          </cell>
          <cell r="I118">
            <v>15.3</v>
          </cell>
          <cell r="K118">
            <v>8.8512396694214868</v>
          </cell>
          <cell r="L118">
            <v>8.2190082644628095</v>
          </cell>
          <cell r="M118">
            <v>7.5867768595041323</v>
          </cell>
        </row>
        <row r="140">
          <cell r="K140">
            <v>0.3</v>
          </cell>
          <cell r="L140">
            <v>0.35</v>
          </cell>
          <cell r="M140">
            <v>0.35</v>
          </cell>
        </row>
        <row r="141">
          <cell r="H141">
            <v>194.21487603305786</v>
          </cell>
          <cell r="I141">
            <v>235</v>
          </cell>
          <cell r="K141">
            <v>135.95041322314049</v>
          </cell>
          <cell r="L141">
            <v>126.23966942148762</v>
          </cell>
          <cell r="M141">
            <v>126.23966942148762</v>
          </cell>
        </row>
        <row r="145">
          <cell r="H145">
            <v>80.991735537190081</v>
          </cell>
          <cell r="I145">
            <v>98</v>
          </cell>
          <cell r="K145">
            <v>56.694214876033051</v>
          </cell>
          <cell r="L145">
            <v>52.644628099173552</v>
          </cell>
          <cell r="M145">
            <v>52.644628099173552</v>
          </cell>
        </row>
        <row r="153">
          <cell r="H153">
            <v>9.8760330578512399</v>
          </cell>
          <cell r="I153">
            <v>11.95</v>
          </cell>
          <cell r="K153">
            <v>6.9132231404958677</v>
          </cell>
          <cell r="L153">
            <v>6.419421487603306</v>
          </cell>
          <cell r="M153">
            <v>6.419421487603306</v>
          </cell>
        </row>
        <row r="157">
          <cell r="H157">
            <v>9.8760330578512399</v>
          </cell>
          <cell r="I157">
            <v>11.95</v>
          </cell>
          <cell r="K157">
            <v>6.9132231404958677</v>
          </cell>
          <cell r="L157">
            <v>6.419421487603306</v>
          </cell>
          <cell r="M157">
            <v>6.419421487603306</v>
          </cell>
        </row>
        <row r="158">
          <cell r="H158">
            <v>8.4710743801652892</v>
          </cell>
        </row>
        <row r="163">
          <cell r="I163">
            <v>10.5</v>
          </cell>
          <cell r="K163">
            <v>6.0743801652892566</v>
          </cell>
          <cell r="L163">
            <v>5.6404958677685961</v>
          </cell>
          <cell r="M163">
            <v>5.6404958677685961</v>
          </cell>
        </row>
        <row r="165">
          <cell r="H165">
            <v>12.561983471074379</v>
          </cell>
          <cell r="I165">
            <v>15.2</v>
          </cell>
          <cell r="K165">
            <v>8.7933884297520652</v>
          </cell>
          <cell r="L165">
            <v>8.1652892561983474</v>
          </cell>
          <cell r="M165">
            <v>7.537190082644627</v>
          </cell>
        </row>
        <row r="172">
          <cell r="H172">
            <v>20.24793388429752</v>
          </cell>
          <cell r="I172">
            <v>24.5</v>
          </cell>
          <cell r="K172">
            <v>14.173553719008263</v>
          </cell>
          <cell r="L172">
            <v>13.161157024793388</v>
          </cell>
          <cell r="M172">
            <v>12.148760330578511</v>
          </cell>
        </row>
        <row r="174">
          <cell r="H174">
            <v>16.115702479338843</v>
          </cell>
          <cell r="I174">
            <v>19.5</v>
          </cell>
          <cell r="K174">
            <v>11.280991735537189</v>
          </cell>
          <cell r="L174">
            <v>10.475206611570249</v>
          </cell>
          <cell r="M174">
            <v>9.6694214876033051</v>
          </cell>
        </row>
        <row r="176">
          <cell r="H176">
            <v>7.0247933884297522</v>
          </cell>
          <cell r="I176">
            <v>8.5</v>
          </cell>
          <cell r="K176">
            <v>4.9173553719008263</v>
          </cell>
          <cell r="L176">
            <v>4.5661157024793395</v>
          </cell>
          <cell r="M176">
            <v>4.214876033057851</v>
          </cell>
        </row>
        <row r="182">
          <cell r="K182">
            <v>0.3</v>
          </cell>
          <cell r="L182">
            <v>0.34</v>
          </cell>
          <cell r="M182">
            <v>0.38</v>
          </cell>
        </row>
        <row r="183">
          <cell r="H183">
            <v>21.446280991735538</v>
          </cell>
          <cell r="I183">
            <v>25.95</v>
          </cell>
          <cell r="K183">
            <v>15.012396694214875</v>
          </cell>
          <cell r="L183">
            <v>14.154545454545453</v>
          </cell>
          <cell r="M183">
            <v>13.296694214876034</v>
          </cell>
        </row>
        <row r="185">
          <cell r="H185">
            <v>21.446280991735538</v>
          </cell>
          <cell r="I185">
            <v>25.95</v>
          </cell>
          <cell r="K185">
            <v>21.446280991735538</v>
          </cell>
          <cell r="L185">
            <v>14.154545454545453</v>
          </cell>
          <cell r="M185">
            <v>13.296694214876034</v>
          </cell>
        </row>
        <row r="187">
          <cell r="H187">
            <v>25.206611570247933</v>
          </cell>
        </row>
        <row r="189">
          <cell r="H189">
            <v>25.206611570247933</v>
          </cell>
          <cell r="I189">
            <v>30.5</v>
          </cell>
          <cell r="K189">
            <v>17.644628099173552</v>
          </cell>
          <cell r="L189">
            <v>16.636363636363633</v>
          </cell>
          <cell r="M189">
            <v>15.628099173553718</v>
          </cell>
        </row>
        <row r="191">
          <cell r="H191">
            <v>27.06611570247934</v>
          </cell>
          <cell r="I191">
            <v>32.75</v>
          </cell>
          <cell r="K191">
            <v>18.946280991735538</v>
          </cell>
          <cell r="L191">
            <v>17.863636363636363</v>
          </cell>
          <cell r="M191">
            <v>16.780991735537192</v>
          </cell>
        </row>
        <row r="193">
          <cell r="H193">
            <v>6.4049586776859506</v>
          </cell>
          <cell r="I193">
            <v>7.75</v>
          </cell>
          <cell r="K193">
            <v>4.4834710743801649</v>
          </cell>
          <cell r="L193">
            <v>4.2272727272727266</v>
          </cell>
          <cell r="M193">
            <v>3.9710743801652892</v>
          </cell>
        </row>
        <row r="204">
          <cell r="K204">
            <v>0.5</v>
          </cell>
          <cell r="L204">
            <v>0.6</v>
          </cell>
          <cell r="M204">
            <v>0.65</v>
          </cell>
        </row>
        <row r="205">
          <cell r="H205">
            <v>20.619834710743802</v>
          </cell>
          <cell r="I205">
            <v>24.95</v>
          </cell>
          <cell r="K205">
            <v>10.309917355371901</v>
          </cell>
          <cell r="L205">
            <v>8.2479338842975221</v>
          </cell>
          <cell r="M205">
            <v>7.2169421487603307</v>
          </cell>
        </row>
        <row r="213">
          <cell r="H213">
            <v>20.619834710743802</v>
          </cell>
          <cell r="I213">
            <v>24.95</v>
          </cell>
          <cell r="K213">
            <v>10.309917355371901</v>
          </cell>
          <cell r="L213">
            <v>8.2479338842975221</v>
          </cell>
          <cell r="M213">
            <v>7.2169421487603307</v>
          </cell>
        </row>
        <row r="226">
          <cell r="K226">
            <v>0.5</v>
          </cell>
          <cell r="L226">
            <v>0.6</v>
          </cell>
          <cell r="M226">
            <v>0.65</v>
          </cell>
        </row>
        <row r="227">
          <cell r="H227">
            <v>20.619834710743802</v>
          </cell>
          <cell r="I227">
            <v>24.95</v>
          </cell>
          <cell r="K227">
            <v>10.309917355371901</v>
          </cell>
          <cell r="L227">
            <v>8.2479338842975221</v>
          </cell>
          <cell r="M227">
            <v>7.2169421487603307</v>
          </cell>
        </row>
        <row r="235">
          <cell r="K235">
            <v>0.3</v>
          </cell>
          <cell r="L235">
            <v>0.35</v>
          </cell>
        </row>
        <row r="236">
          <cell r="H236">
            <v>301.65289256198349</v>
          </cell>
          <cell r="I236">
            <v>365</v>
          </cell>
          <cell r="K236">
            <v>211.15702479338844</v>
          </cell>
          <cell r="L236">
            <v>196.07438016528928</v>
          </cell>
        </row>
        <row r="240">
          <cell r="K240">
            <v>0.35</v>
          </cell>
          <cell r="L240">
            <v>0.4</v>
          </cell>
          <cell r="M240">
            <v>0.42</v>
          </cell>
        </row>
        <row r="241">
          <cell r="H241">
            <v>13.636363636363637</v>
          </cell>
          <cell r="I241">
            <v>16.5</v>
          </cell>
          <cell r="K241">
            <v>8.8636363636363633</v>
          </cell>
          <cell r="L241">
            <v>8.1818181818181817</v>
          </cell>
          <cell r="M241">
            <v>7.9090909090909101</v>
          </cell>
        </row>
        <row r="242">
          <cell r="K242">
            <v>0.35</v>
          </cell>
          <cell r="L242">
            <v>0.4</v>
          </cell>
          <cell r="M242">
            <v>0.42</v>
          </cell>
        </row>
        <row r="243">
          <cell r="H243">
            <v>13.636363636363637</v>
          </cell>
          <cell r="I243">
            <v>16.5</v>
          </cell>
          <cell r="K243">
            <v>8.8636363636363633</v>
          </cell>
          <cell r="L243">
            <v>8.1818181818181817</v>
          </cell>
          <cell r="M243">
            <v>7.9090909090909101</v>
          </cell>
        </row>
        <row r="244">
          <cell r="K244">
            <v>0.35</v>
          </cell>
          <cell r="L244">
            <v>0.4</v>
          </cell>
          <cell r="M244">
            <v>0.42</v>
          </cell>
        </row>
        <row r="245">
          <cell r="H245">
            <v>13.636363636363637</v>
          </cell>
          <cell r="I245">
            <v>16.5</v>
          </cell>
          <cell r="K245">
            <v>8.8636363636363633</v>
          </cell>
          <cell r="L245">
            <v>8.1818181818181817</v>
          </cell>
          <cell r="M245">
            <v>7.9090909090909101</v>
          </cell>
        </row>
        <row r="254">
          <cell r="K254">
            <v>0.35</v>
          </cell>
          <cell r="L254">
            <v>0.4</v>
          </cell>
          <cell r="M254">
            <v>0.42</v>
          </cell>
        </row>
        <row r="255">
          <cell r="H255">
            <v>14.462809917355372</v>
          </cell>
          <cell r="I255">
            <v>17.5</v>
          </cell>
          <cell r="K255">
            <v>9.400826446280993</v>
          </cell>
          <cell r="L255">
            <v>8.6776859504132222</v>
          </cell>
          <cell r="M255">
            <v>8.3884297520661164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workbookViewId="0">
      <selection activeCell="B12" sqref="B12"/>
    </sheetView>
  </sheetViews>
  <sheetFormatPr defaultRowHeight="14.25"/>
  <cols>
    <col min="1" max="1" width="22.7109375" style="8" bestFit="1" customWidth="1"/>
    <col min="2" max="2" width="77.140625" style="2" bestFit="1" customWidth="1"/>
    <col min="3" max="3" width="10.42578125" style="2" bestFit="1" customWidth="1"/>
    <col min="4" max="4" width="17.5703125" style="6" bestFit="1" customWidth="1"/>
    <col min="5" max="5" width="11.85546875" style="6" bestFit="1" customWidth="1"/>
    <col min="6" max="6" width="11" style="2" bestFit="1" customWidth="1"/>
    <col min="7" max="7" width="9.85546875" style="2" customWidth="1"/>
    <col min="8" max="8" width="11" style="2" bestFit="1" customWidth="1"/>
    <col min="9" max="16384" width="9.140625" style="2"/>
  </cols>
  <sheetData>
    <row r="1" spans="1:9" ht="25.5">
      <c r="A1" s="1" t="s">
        <v>0</v>
      </c>
      <c r="B1" s="81" t="s">
        <v>1</v>
      </c>
      <c r="C1" s="82"/>
      <c r="D1" s="82"/>
      <c r="E1" s="82"/>
      <c r="F1" s="82"/>
      <c r="G1" s="82"/>
      <c r="H1" s="83"/>
    </row>
    <row r="2" spans="1:9" ht="15">
      <c r="A2" s="3"/>
      <c r="B2" s="84" t="s">
        <v>2</v>
      </c>
      <c r="C2" s="85"/>
      <c r="D2" s="85"/>
      <c r="E2" s="85"/>
      <c r="F2" s="85"/>
      <c r="G2" s="85"/>
      <c r="H2" s="86"/>
      <c r="I2" s="4"/>
    </row>
    <row r="3" spans="1:9" ht="15.75" customHeight="1">
      <c r="A3" s="3"/>
      <c r="B3" s="88" t="s">
        <v>153</v>
      </c>
      <c r="C3" s="5"/>
      <c r="D3" s="5"/>
      <c r="E3" s="5"/>
      <c r="F3" s="5"/>
      <c r="G3" s="5"/>
      <c r="H3" s="5"/>
      <c r="I3" s="4"/>
    </row>
    <row r="4" spans="1:9">
      <c r="A4" s="2"/>
      <c r="B4" s="89"/>
      <c r="H4" s="7"/>
    </row>
    <row r="5" spans="1:9" ht="24.75" customHeight="1">
      <c r="B5" s="90"/>
      <c r="D5" s="9" t="s">
        <v>3</v>
      </c>
      <c r="E5" s="10" t="s">
        <v>4</v>
      </c>
      <c r="F5" s="10" t="s">
        <v>5</v>
      </c>
      <c r="G5" s="11" t="s">
        <v>6</v>
      </c>
      <c r="H5" s="12"/>
    </row>
    <row r="6" spans="1:9">
      <c r="A6" s="13"/>
      <c r="B6" s="14" t="s">
        <v>7</v>
      </c>
      <c r="C6" s="15" t="s">
        <v>8</v>
      </c>
      <c r="D6" s="16" t="s">
        <v>9</v>
      </c>
      <c r="E6" s="17"/>
      <c r="F6" s="17">
        <f>[1]Handelsprijzen!K11</f>
        <v>0.25</v>
      </c>
      <c r="G6" s="17">
        <f>[1]Handelsprijzen!L11</f>
        <v>0.3</v>
      </c>
      <c r="H6" s="18"/>
    </row>
    <row r="7" spans="1:9">
      <c r="A7" s="19" t="s">
        <v>10</v>
      </c>
      <c r="B7" s="20" t="s">
        <v>140</v>
      </c>
      <c r="C7" s="15">
        <f>[1]Handelsprijzen!H12</f>
        <v>427.97520661157029</v>
      </c>
      <c r="D7" s="16">
        <f>[1]Handelsprijzen!I12</f>
        <v>517.85</v>
      </c>
      <c r="E7" s="21"/>
      <c r="F7" s="21">
        <f>[1]Handelsprijzen!K12</f>
        <v>320.98140495867773</v>
      </c>
      <c r="G7" s="21">
        <f>[1]Handelsprijzen!L12</f>
        <v>299.58264462809916</v>
      </c>
      <c r="H7" s="18"/>
    </row>
    <row r="8" spans="1:9">
      <c r="A8" s="22"/>
      <c r="B8" s="20"/>
      <c r="C8" s="15"/>
      <c r="D8" s="23"/>
      <c r="E8" s="24"/>
      <c r="F8" s="24">
        <f>[1]Handelsprijzen!K13</f>
        <v>0.3</v>
      </c>
      <c r="G8" s="24">
        <f>[1]Handelsprijzen!L13</f>
        <v>0.35</v>
      </c>
      <c r="H8" s="25"/>
    </row>
    <row r="9" spans="1:9">
      <c r="A9" s="19" t="s">
        <v>11</v>
      </c>
      <c r="B9" s="20" t="s">
        <v>141</v>
      </c>
      <c r="C9" s="15">
        <f>[1]Handelsprijzen!H14</f>
        <v>427.97520661157029</v>
      </c>
      <c r="D9" s="16">
        <f>[1]Handelsprijzen!I14</f>
        <v>517.85</v>
      </c>
      <c r="E9" s="16"/>
      <c r="F9" s="16">
        <f>[1]Handelsprijzen!K14</f>
        <v>299.58264462809916</v>
      </c>
      <c r="G9" s="16">
        <f>[1]Handelsprijzen!L14</f>
        <v>278.18388429752071</v>
      </c>
      <c r="H9" s="26"/>
    </row>
    <row r="10" spans="1:9">
      <c r="A10" s="22"/>
      <c r="B10" s="20"/>
      <c r="C10" s="15"/>
      <c r="D10" s="23"/>
      <c r="E10" s="27"/>
      <c r="F10" s="27">
        <f>[1]Handelsprijzen!K15</f>
        <v>0.25</v>
      </c>
      <c r="G10" s="27">
        <f>[1]Handelsprijzen!L15</f>
        <v>0.3</v>
      </c>
      <c r="H10" s="28"/>
    </row>
    <row r="11" spans="1:9">
      <c r="A11" s="29" t="s">
        <v>12</v>
      </c>
      <c r="B11" s="30" t="s">
        <v>13</v>
      </c>
      <c r="C11" s="15">
        <f>[1]Handelsprijzen!H16</f>
        <v>66.11570247933885</v>
      </c>
      <c r="D11" s="16">
        <f>[1]Handelsprijzen!I16</f>
        <v>80</v>
      </c>
      <c r="E11" s="16"/>
      <c r="F11" s="16">
        <f>[1]Handelsprijzen!K16</f>
        <v>49.586776859504141</v>
      </c>
      <c r="G11" s="16">
        <f>[1]Handelsprijzen!L16</f>
        <v>46.280991735537192</v>
      </c>
      <c r="H11" s="31"/>
    </row>
    <row r="12" spans="1:9">
      <c r="B12" s="4"/>
      <c r="C12" s="32"/>
      <c r="D12" s="33"/>
      <c r="E12" s="33"/>
      <c r="F12" s="34"/>
      <c r="G12" s="34"/>
      <c r="H12" s="34"/>
    </row>
    <row r="14" spans="1:9">
      <c r="B14" s="14" t="s">
        <v>14</v>
      </c>
      <c r="D14" s="9" t="s">
        <v>3</v>
      </c>
      <c r="E14" s="10"/>
      <c r="F14" s="10" t="s">
        <v>5</v>
      </c>
      <c r="G14" s="11" t="s">
        <v>15</v>
      </c>
      <c r="H14" s="12" t="s">
        <v>16</v>
      </c>
    </row>
    <row r="15" spans="1:9">
      <c r="C15" s="15" t="s">
        <v>8</v>
      </c>
      <c r="D15" s="31" t="s">
        <v>17</v>
      </c>
      <c r="E15" s="18"/>
      <c r="F15" s="18">
        <f>[1]Handelsprijzen!K20</f>
        <v>0.3</v>
      </c>
      <c r="G15" s="18">
        <f>[1]Handelsprijzen!L20</f>
        <v>0.35</v>
      </c>
      <c r="H15" s="18">
        <f>[1]Handelsprijzen!M20</f>
        <v>0.38</v>
      </c>
    </row>
    <row r="16" spans="1:9">
      <c r="A16" s="35" t="s">
        <v>18</v>
      </c>
      <c r="B16" s="20" t="s">
        <v>142</v>
      </c>
      <c r="C16" s="36">
        <f>[1]Handelsprijzen!H21</f>
        <v>50.123966942148762</v>
      </c>
      <c r="D16" s="37">
        <f>[1]Handelsprijzen!I21</f>
        <v>60.65</v>
      </c>
      <c r="E16" s="37"/>
      <c r="F16" s="37">
        <f>[1]Handelsprijzen!K21</f>
        <v>35.086776859504134</v>
      </c>
      <c r="G16" s="37">
        <f>[1]Handelsprijzen!L21</f>
        <v>32.580578512396698</v>
      </c>
      <c r="H16" s="37">
        <f>[1]Handelsprijzen!M21</f>
        <v>31.076859504132234</v>
      </c>
    </row>
    <row r="17" spans="1:8">
      <c r="A17" s="38" t="s">
        <v>19</v>
      </c>
      <c r="B17" s="39" t="s">
        <v>143</v>
      </c>
      <c r="C17" s="36">
        <f>[1]Handelsprijzen!H22</f>
        <v>50.123966942148762</v>
      </c>
      <c r="D17" s="37">
        <f>[1]Handelsprijzen!I22</f>
        <v>60.65</v>
      </c>
      <c r="E17" s="37"/>
      <c r="F17" s="37">
        <f>[1]Handelsprijzen!K22</f>
        <v>35.086776859504134</v>
      </c>
      <c r="G17" s="37">
        <f>[1]Handelsprijzen!L22</f>
        <v>32.580578512396698</v>
      </c>
      <c r="H17" s="37">
        <f>[1]Handelsprijzen!M22</f>
        <v>31.076859504132234</v>
      </c>
    </row>
    <row r="18" spans="1:8">
      <c r="A18" s="38" t="s">
        <v>20</v>
      </c>
      <c r="B18" s="39" t="s">
        <v>144</v>
      </c>
      <c r="C18" s="36">
        <f>[1]Handelsprijzen!H23</f>
        <v>50.123966942148762</v>
      </c>
      <c r="D18" s="37">
        <f>[1]Handelsprijzen!I23</f>
        <v>60.65</v>
      </c>
      <c r="E18" s="37"/>
      <c r="F18" s="37">
        <f>[1]Handelsprijzen!K23</f>
        <v>35.086776859504134</v>
      </c>
      <c r="G18" s="37">
        <f>[1]Handelsprijzen!L23</f>
        <v>32.580578512396698</v>
      </c>
      <c r="H18" s="37">
        <f>[1]Handelsprijzen!M23</f>
        <v>31.076859504132234</v>
      </c>
    </row>
    <row r="19" spans="1:8">
      <c r="A19" s="35" t="s">
        <v>21</v>
      </c>
      <c r="B19" s="39" t="s">
        <v>145</v>
      </c>
      <c r="C19" s="36">
        <f>[1]Handelsprijzen!H24</f>
        <v>50.123966942148762</v>
      </c>
      <c r="D19" s="37">
        <f>[1]Handelsprijzen!I24</f>
        <v>60.65</v>
      </c>
      <c r="E19" s="37"/>
      <c r="F19" s="37">
        <f>[1]Handelsprijzen!K24</f>
        <v>35.086776859504134</v>
      </c>
      <c r="G19" s="37">
        <f>[1]Handelsprijzen!L24</f>
        <v>32.580578512396698</v>
      </c>
      <c r="H19" s="37">
        <f>[1]Handelsprijzen!M24</f>
        <v>31.076859504132234</v>
      </c>
    </row>
    <row r="20" spans="1:8">
      <c r="A20" s="2"/>
      <c r="C20" s="15"/>
      <c r="D20" s="40"/>
      <c r="E20" s="41"/>
      <c r="F20" s="41">
        <f>[1]Handelsprijzen!K25</f>
        <v>0.35</v>
      </c>
      <c r="G20" s="41">
        <f>[1]Handelsprijzen!L25</f>
        <v>0.4</v>
      </c>
      <c r="H20" s="41">
        <f>[1]Handelsprijzen!M25</f>
        <v>0.45</v>
      </c>
    </row>
    <row r="21" spans="1:8">
      <c r="A21" s="35" t="s">
        <v>22</v>
      </c>
      <c r="B21" s="20" t="s">
        <v>23</v>
      </c>
      <c r="C21" s="36">
        <f>[1]Handelsprijzen!H26</f>
        <v>12.3109243697479</v>
      </c>
      <c r="D21" s="37">
        <f>[1]Handelsprijzen!I26</f>
        <v>14.65</v>
      </c>
      <c r="E21" s="37"/>
      <c r="F21" s="37">
        <f>[1]Handelsprijzen!K26</f>
        <v>8.0021008403361353</v>
      </c>
      <c r="G21" s="37">
        <f>[1]Handelsprijzen!L26</f>
        <v>7.3865546218487399</v>
      </c>
      <c r="H21" s="37">
        <f>[1]Handelsprijzen!M26</f>
        <v>6.7710084033613454</v>
      </c>
    </row>
    <row r="22" spans="1:8">
      <c r="A22" s="35"/>
      <c r="B22" s="20"/>
      <c r="C22" s="15"/>
      <c r="D22" s="40"/>
      <c r="E22" s="41"/>
      <c r="F22" s="41">
        <f>[1]Handelsprijzen!K31</f>
        <v>0.25</v>
      </c>
      <c r="G22" s="41">
        <f>[1]Handelsprijzen!L31</f>
        <v>0.3</v>
      </c>
      <c r="H22" s="41">
        <f>[1]Handelsprijzen!M31</f>
        <v>0.35</v>
      </c>
    </row>
    <row r="23" spans="1:8">
      <c r="A23" s="35" t="s">
        <v>24</v>
      </c>
      <c r="B23" s="20" t="s">
        <v>25</v>
      </c>
      <c r="C23" s="36">
        <f>[1]Handelsprijzen!H28</f>
        <v>23.109243697478991</v>
      </c>
      <c r="D23" s="37">
        <f>[1]Handelsprijzen!I28</f>
        <v>27.5</v>
      </c>
      <c r="E23" s="37"/>
      <c r="F23" s="37">
        <f>[1]Handelsprijzen!K28</f>
        <v>16.176470588235293</v>
      </c>
      <c r="G23" s="37">
        <f>[1]Handelsprijzen!L28</f>
        <v>15.021008403361344</v>
      </c>
      <c r="H23" s="37">
        <f>[1]Handelsprijzen!M28</f>
        <v>13.865546218487394</v>
      </c>
    </row>
    <row r="24" spans="1:8">
      <c r="A24" s="35"/>
      <c r="B24" s="20"/>
      <c r="C24" s="15"/>
      <c r="D24" s="40"/>
      <c r="E24" s="42"/>
      <c r="F24" s="42">
        <f>[1]Handelsprijzen!K29</f>
        <v>0.3</v>
      </c>
      <c r="G24" s="42">
        <f>[1]Handelsprijzen!L29</f>
        <v>0.35</v>
      </c>
      <c r="H24" s="42">
        <f>[1]Handelsprijzen!M29</f>
        <v>0.4</v>
      </c>
    </row>
    <row r="25" spans="1:8">
      <c r="A25" s="35" t="s">
        <v>26</v>
      </c>
      <c r="B25" s="20" t="s">
        <v>27</v>
      </c>
      <c r="C25" s="36">
        <f>[1]Handelsprijzen!H30</f>
        <v>18.067226890756302</v>
      </c>
      <c r="D25" s="37">
        <f>[1]Handelsprijzen!I30</f>
        <v>21.5</v>
      </c>
      <c r="E25" s="37"/>
      <c r="F25" s="37">
        <f>[1]Handelsprijzen!K30</f>
        <v>12.647058823529411</v>
      </c>
      <c r="G25" s="37">
        <f>[1]Handelsprijzen!L30</f>
        <v>11.743697478991598</v>
      </c>
      <c r="H25" s="37">
        <f>[1]Handelsprijzen!M30</f>
        <v>10.84033613445378</v>
      </c>
    </row>
    <row r="26" spans="1:8">
      <c r="A26" s="35"/>
      <c r="B26" s="20"/>
      <c r="C26" s="15"/>
      <c r="D26" s="40"/>
      <c r="E26" s="43"/>
      <c r="F26" s="43">
        <f>[1]Handelsprijzen!K31</f>
        <v>0.25</v>
      </c>
      <c r="G26" s="43">
        <f>[1]Handelsprijzen!L31</f>
        <v>0.3</v>
      </c>
      <c r="H26" s="43">
        <f>[1]Handelsprijzen!M31</f>
        <v>0.35</v>
      </c>
    </row>
    <row r="27" spans="1:8">
      <c r="A27" s="35" t="s">
        <v>28</v>
      </c>
      <c r="B27" s="20" t="s">
        <v>29</v>
      </c>
      <c r="C27" s="15">
        <f>[1]Handelsprijzen!H32</f>
        <v>24.789915966386555</v>
      </c>
      <c r="D27" s="40">
        <f>[1]Handelsprijzen!I32</f>
        <v>29.5</v>
      </c>
      <c r="E27" s="40"/>
      <c r="F27" s="40">
        <f>[1]Handelsprijzen!K32</f>
        <v>18.592436974789916</v>
      </c>
      <c r="G27" s="40">
        <f>[1]Handelsprijzen!L32</f>
        <v>17.352941176470587</v>
      </c>
      <c r="H27" s="40">
        <f>[1]Handelsprijzen!M32</f>
        <v>16.113445378151262</v>
      </c>
    </row>
    <row r="28" spans="1:8">
      <c r="A28" s="35"/>
      <c r="B28" s="20"/>
      <c r="C28" s="15"/>
      <c r="D28" s="40"/>
      <c r="E28" s="43"/>
      <c r="F28" s="43">
        <f>[1]Handelsprijzen!K33</f>
        <v>0.4</v>
      </c>
      <c r="G28" s="43"/>
      <c r="H28" s="43"/>
    </row>
    <row r="29" spans="1:8">
      <c r="A29" s="35" t="s">
        <v>30</v>
      </c>
      <c r="B29" s="44" t="s">
        <v>31</v>
      </c>
      <c r="C29" s="36">
        <f>[1]Handelsprijzen!H34</f>
        <v>24.789915966386555</v>
      </c>
      <c r="D29" s="37">
        <f>[1]Handelsprijzen!I34</f>
        <v>29.5</v>
      </c>
      <c r="E29" s="37"/>
      <c r="F29" s="37">
        <f>[1]Handelsprijzen!K34</f>
        <v>14.873949579831933</v>
      </c>
      <c r="G29" s="40"/>
      <c r="H29" s="40"/>
    </row>
    <row r="30" spans="1:8">
      <c r="A30" s="35"/>
      <c r="B30" s="20"/>
      <c r="C30" s="15"/>
      <c r="D30" s="40"/>
      <c r="E30" s="41"/>
      <c r="F30" s="41">
        <f>[1]Handelsprijzen!K35</f>
        <v>0.4</v>
      </c>
      <c r="G30" s="40"/>
      <c r="H30" s="40"/>
    </row>
    <row r="31" spans="1:8">
      <c r="A31" s="35" t="s">
        <v>32</v>
      </c>
      <c r="B31" s="20" t="s">
        <v>33</v>
      </c>
      <c r="C31" s="15">
        <f>[1]Handelsprijzen!H36</f>
        <v>8.8235294117647065</v>
      </c>
      <c r="D31" s="40">
        <f>[1]Handelsprijzen!I36</f>
        <v>10.5</v>
      </c>
      <c r="E31" s="40"/>
      <c r="F31" s="40">
        <f>[1]Handelsprijzen!K36</f>
        <v>5.2941176470588234</v>
      </c>
      <c r="G31" s="40"/>
      <c r="H31" s="40"/>
    </row>
    <row r="32" spans="1:8">
      <c r="D32" s="2"/>
      <c r="E32" s="2"/>
    </row>
    <row r="33" spans="1:8" s="7" customFormat="1" ht="42.75">
      <c r="A33" s="45"/>
      <c r="B33" s="46" t="s">
        <v>34</v>
      </c>
      <c r="D33" s="47" t="s">
        <v>3</v>
      </c>
      <c r="E33" s="48"/>
      <c r="F33" s="49" t="s">
        <v>5</v>
      </c>
      <c r="G33" s="49" t="s">
        <v>6</v>
      </c>
      <c r="H33" s="49"/>
    </row>
    <row r="34" spans="1:8" s="7" customFormat="1">
      <c r="A34" s="45"/>
      <c r="B34" s="30"/>
      <c r="C34" s="50" t="s">
        <v>8</v>
      </c>
      <c r="D34" s="51" t="s">
        <v>17</v>
      </c>
      <c r="E34" s="52"/>
      <c r="F34" s="52">
        <f>[1]Handelsprijzen!K41</f>
        <v>0.3</v>
      </c>
      <c r="G34" s="52">
        <f>[1]Handelsprijzen!L41</f>
        <v>0.35</v>
      </c>
      <c r="H34" s="52"/>
    </row>
    <row r="35" spans="1:8" s="7" customFormat="1">
      <c r="A35" s="53" t="s">
        <v>35</v>
      </c>
      <c r="B35" s="54" t="s">
        <v>36</v>
      </c>
      <c r="C35" s="50">
        <f>[1]Handelsprijzen!H42</f>
        <v>409.87603305785126</v>
      </c>
      <c r="D35" s="50">
        <f>[1]Handelsprijzen!I42</f>
        <v>495.95</v>
      </c>
      <c r="E35" s="50"/>
      <c r="F35" s="50">
        <f>[1]Handelsprijzen!K42</f>
        <v>286.91322314049586</v>
      </c>
      <c r="G35" s="50">
        <f>[1]Handelsprijzen!L42</f>
        <v>266.4194214876033</v>
      </c>
      <c r="H35" s="50"/>
    </row>
    <row r="36" spans="1:8" s="7" customFormat="1">
      <c r="A36" s="53" t="s">
        <v>37</v>
      </c>
      <c r="B36" s="54" t="s">
        <v>38</v>
      </c>
      <c r="C36" s="50">
        <f>C35</f>
        <v>409.87603305785126</v>
      </c>
      <c r="D36" s="50">
        <f>D35</f>
        <v>495.95</v>
      </c>
      <c r="E36" s="50"/>
      <c r="F36" s="50">
        <f>F35</f>
        <v>286.91322314049586</v>
      </c>
      <c r="G36" s="50">
        <f>G35</f>
        <v>266.4194214876033</v>
      </c>
      <c r="H36" s="55"/>
    </row>
    <row r="37" spans="1:8" s="7" customFormat="1"/>
    <row r="38" spans="1:8" s="7" customFormat="1">
      <c r="A38" s="56"/>
      <c r="B38" s="57"/>
      <c r="C38" s="55"/>
      <c r="D38" s="55"/>
      <c r="E38" s="58"/>
      <c r="F38" s="58">
        <f>[1]Handelsprijzen!K43</f>
        <v>0.3</v>
      </c>
      <c r="G38" s="58">
        <f>[1]Handelsprijzen!L43</f>
        <v>0.35</v>
      </c>
      <c r="H38" s="55"/>
    </row>
    <row r="39" spans="1:8" s="7" customFormat="1">
      <c r="A39" s="53" t="s">
        <v>39</v>
      </c>
      <c r="B39" s="54" t="s">
        <v>146</v>
      </c>
      <c r="C39" s="50">
        <f>[1]Handelsprijzen!H44</f>
        <v>492.52066115702485</v>
      </c>
      <c r="D39" s="50">
        <f>[1]Handelsprijzen!I44</f>
        <v>595.95000000000005</v>
      </c>
      <c r="E39" s="50"/>
      <c r="F39" s="50">
        <f>[1]Handelsprijzen!K44</f>
        <v>344.76446280991735</v>
      </c>
      <c r="G39" s="50">
        <f>[1]Handelsprijzen!L44</f>
        <v>320.13842975206614</v>
      </c>
      <c r="H39" s="55"/>
    </row>
    <row r="40" spans="1:8" s="7" customFormat="1">
      <c r="A40" s="45"/>
      <c r="D40" s="59"/>
      <c r="E40" s="59"/>
    </row>
    <row r="41" spans="1:8" s="7" customFormat="1">
      <c r="A41" s="45"/>
      <c r="B41" s="60" t="s">
        <v>40</v>
      </c>
      <c r="C41" s="61"/>
      <c r="D41" s="47" t="s">
        <v>3</v>
      </c>
      <c r="E41" s="48"/>
      <c r="F41" s="49" t="s">
        <v>5</v>
      </c>
      <c r="G41" s="49" t="s">
        <v>6</v>
      </c>
      <c r="H41" s="49" t="s">
        <v>16</v>
      </c>
    </row>
    <row r="42" spans="1:8" s="7" customFormat="1">
      <c r="A42" s="56"/>
      <c r="B42" s="62"/>
      <c r="C42" s="50" t="s">
        <v>8</v>
      </c>
      <c r="D42" s="51" t="s">
        <v>17</v>
      </c>
      <c r="E42" s="52"/>
      <c r="F42" s="52">
        <f>[1]Handelsprijzen!K48</f>
        <v>0.35</v>
      </c>
      <c r="G42" s="52">
        <f>[1]Handelsprijzen!L48</f>
        <v>0.4</v>
      </c>
      <c r="H42" s="52"/>
    </row>
    <row r="43" spans="1:8" s="7" customFormat="1">
      <c r="A43" s="53" t="s">
        <v>41</v>
      </c>
      <c r="B43" s="30" t="s">
        <v>42</v>
      </c>
      <c r="C43" s="50">
        <f>[1]Handelsprijzen!H49</f>
        <v>130.28925619834712</v>
      </c>
      <c r="D43" s="50">
        <f>[1]Handelsprijzen!I49</f>
        <v>157.65</v>
      </c>
      <c r="E43" s="50"/>
      <c r="F43" s="50">
        <f>[1]Handelsprijzen!K49</f>
        <v>84.68801652892563</v>
      </c>
      <c r="G43" s="50">
        <f>[1]Handelsprijzen!L49</f>
        <v>78.173553719008268</v>
      </c>
      <c r="H43" s="50"/>
    </row>
    <row r="44" spans="1:8" s="7" customFormat="1">
      <c r="A44" s="53" t="s">
        <v>43</v>
      </c>
      <c r="B44" s="30" t="s">
        <v>44</v>
      </c>
      <c r="C44" s="50">
        <f>[1]Handelsprijzen!H51</f>
        <v>75</v>
      </c>
      <c r="D44" s="50">
        <f>[1]Handelsprijzen!I51</f>
        <v>90.75</v>
      </c>
      <c r="E44" s="50"/>
      <c r="F44" s="50">
        <f>[1]Handelsprijzen!K51</f>
        <v>48.75</v>
      </c>
      <c r="G44" s="50">
        <f>[1]Handelsprijzen!L51</f>
        <v>45</v>
      </c>
      <c r="H44" s="50"/>
    </row>
    <row r="45" spans="1:8" s="7" customFormat="1">
      <c r="A45" s="53"/>
      <c r="B45" s="30"/>
      <c r="C45" s="50"/>
      <c r="D45" s="50"/>
      <c r="E45" s="63"/>
      <c r="F45" s="63">
        <f>[1]Handelsprijzen!K52</f>
        <v>0.35</v>
      </c>
      <c r="G45" s="63">
        <f>[1]Handelsprijzen!L52</f>
        <v>0.4</v>
      </c>
      <c r="H45" s="50"/>
    </row>
    <row r="46" spans="1:8" s="7" customFormat="1">
      <c r="A46" s="53" t="s">
        <v>45</v>
      </c>
      <c r="B46" s="30" t="s">
        <v>46</v>
      </c>
      <c r="C46" s="50">
        <f>[1]Handelsprijzen!H53</f>
        <v>79.132231404958674</v>
      </c>
      <c r="D46" s="50">
        <f>[1]Handelsprijzen!I53</f>
        <v>95.75</v>
      </c>
      <c r="E46" s="50"/>
      <c r="F46" s="50">
        <f>[1]Handelsprijzen!K53</f>
        <v>51.435950413223139</v>
      </c>
      <c r="G46" s="50">
        <f>[1]Handelsprijzen!L53</f>
        <v>47.479338842975203</v>
      </c>
      <c r="H46" s="50">
        <f>[1]Handelsprijzen!M53</f>
        <v>47.479338842975203</v>
      </c>
    </row>
    <row r="47" spans="1:8" s="7" customFormat="1">
      <c r="A47" s="53"/>
      <c r="B47" s="30"/>
      <c r="C47" s="50"/>
      <c r="D47" s="50"/>
      <c r="E47" s="63"/>
      <c r="F47" s="63">
        <f>[1]Handelsprijzen!K54</f>
        <v>0.35</v>
      </c>
      <c r="G47" s="63">
        <f>[1]Handelsprijzen!L54</f>
        <v>0.4</v>
      </c>
      <c r="H47" s="50"/>
    </row>
    <row r="48" spans="1:8" s="7" customFormat="1">
      <c r="A48" s="53" t="s">
        <v>47</v>
      </c>
      <c r="B48" s="30" t="s">
        <v>48</v>
      </c>
      <c r="C48" s="50">
        <f>[1]Handelsprijzen!H55</f>
        <v>82.438016528925615</v>
      </c>
      <c r="D48" s="50">
        <f>[1]Handelsprijzen!I55</f>
        <v>99.75</v>
      </c>
      <c r="E48" s="50"/>
      <c r="F48" s="50">
        <f>[1]Handelsprijzen!K55</f>
        <v>53.584710743801651</v>
      </c>
      <c r="G48" s="50">
        <f>[1]Handelsprijzen!L55</f>
        <v>49.462809917355365</v>
      </c>
      <c r="H48" s="50">
        <f>[1]Handelsprijzen!M55</f>
        <v>49.462809917355365</v>
      </c>
    </row>
    <row r="49" spans="1:8" s="7" customFormat="1">
      <c r="A49" s="53"/>
      <c r="B49" s="30"/>
      <c r="C49" s="50"/>
      <c r="D49" s="50"/>
      <c r="E49" s="64"/>
      <c r="F49" s="64">
        <f>[1]Handelsprijzen!K56</f>
        <v>0.35</v>
      </c>
      <c r="G49" s="64">
        <f>[1]Handelsprijzen!L56</f>
        <v>0.4</v>
      </c>
      <c r="H49" s="64">
        <f>[1]Handelsprijzen!M56</f>
        <v>0.4</v>
      </c>
    </row>
    <row r="50" spans="1:8" s="7" customFormat="1">
      <c r="A50" s="53" t="s">
        <v>49</v>
      </c>
      <c r="B50" s="30" t="s">
        <v>50</v>
      </c>
      <c r="C50" s="50">
        <f>[1]Handelsprijzen!H57</f>
        <v>6.5702479338842981</v>
      </c>
      <c r="D50" s="50">
        <f>[1]Handelsprijzen!I57</f>
        <v>7.95</v>
      </c>
      <c r="E50" s="50"/>
      <c r="F50" s="50">
        <f>[1]Handelsprijzen!K57</f>
        <v>4.2706611570247937</v>
      </c>
      <c r="G50" s="50">
        <f>[1]Handelsprijzen!L57</f>
        <v>3.9421487603305785</v>
      </c>
      <c r="H50" s="50">
        <f>[1]Handelsprijzen!M57</f>
        <v>3.9421487603305785</v>
      </c>
    </row>
    <row r="51" spans="1:8" s="7" customFormat="1">
      <c r="A51" s="53" t="s">
        <v>51</v>
      </c>
      <c r="B51" s="30" t="s">
        <v>52</v>
      </c>
      <c r="C51" s="50">
        <f>[1]Handelsprijzen!H63</f>
        <v>19.297520661157026</v>
      </c>
      <c r="D51" s="50">
        <f>[1]Handelsprijzen!I63</f>
        <v>23.35</v>
      </c>
      <c r="E51" s="50"/>
      <c r="F51" s="50">
        <f>[1]Handelsprijzen!K63</f>
        <v>12.543388429752067</v>
      </c>
      <c r="G51" s="50">
        <f>[1]Handelsprijzen!L63</f>
        <v>11.578512396694215</v>
      </c>
      <c r="H51" s="50">
        <f>[1]Handelsprijzen!M63</f>
        <v>11.578512396694215</v>
      </c>
    </row>
    <row r="52" spans="1:8" s="7" customFormat="1">
      <c r="A52" s="53"/>
      <c r="B52" s="30"/>
      <c r="C52" s="50"/>
      <c r="D52" s="50"/>
      <c r="E52" s="64"/>
      <c r="F52" s="64">
        <f>[1]Handelsprijzen!K64</f>
        <v>0.35</v>
      </c>
      <c r="G52" s="50"/>
      <c r="H52" s="50"/>
    </row>
    <row r="53" spans="1:8" s="7" customFormat="1">
      <c r="A53" s="53" t="s">
        <v>53</v>
      </c>
      <c r="B53" s="30" t="s">
        <v>54</v>
      </c>
      <c r="C53" s="50">
        <f>[1]Handelsprijzen!H65</f>
        <v>19.793388429752067</v>
      </c>
      <c r="D53" s="50">
        <f>[1]Handelsprijzen!I65</f>
        <v>23.95</v>
      </c>
      <c r="E53" s="50"/>
      <c r="F53" s="50">
        <f>[1]Handelsprijzen!K65</f>
        <v>12.865702479338845</v>
      </c>
      <c r="G53" s="50"/>
      <c r="H53" s="50"/>
    </row>
    <row r="54" spans="1:8" s="7" customFormat="1">
      <c r="A54" s="53" t="s">
        <v>55</v>
      </c>
      <c r="B54" s="30" t="s">
        <v>56</v>
      </c>
      <c r="C54" s="50">
        <f>[1]Handelsprijzen!H67</f>
        <v>17.314049586776861</v>
      </c>
      <c r="D54" s="50">
        <f>[1]Handelsprijzen!I67</f>
        <v>20.95</v>
      </c>
      <c r="E54" s="50"/>
      <c r="F54" s="50">
        <f>[1]Handelsprijzen!K67</f>
        <v>11.254132231404959</v>
      </c>
      <c r="G54" s="50"/>
      <c r="H54" s="50"/>
    </row>
    <row r="55" spans="1:8" s="7" customFormat="1">
      <c r="A55" s="53"/>
      <c r="B55" s="30"/>
      <c r="C55" s="50"/>
      <c r="D55" s="59"/>
      <c r="E55" s="64"/>
      <c r="F55" s="50"/>
      <c r="G55" s="50"/>
      <c r="H55" s="50"/>
    </row>
    <row r="56" spans="1:8" s="7" customFormat="1">
      <c r="A56" s="53" t="s">
        <v>57</v>
      </c>
      <c r="B56" s="30" t="s">
        <v>58</v>
      </c>
      <c r="C56" s="50">
        <f>[1]Handelsprijzen!H69</f>
        <v>53.719008264462815</v>
      </c>
      <c r="D56" s="50">
        <f>[1]Handelsprijzen!I69</f>
        <v>65</v>
      </c>
      <c r="E56" s="50"/>
      <c r="F56" s="50"/>
      <c r="G56" s="50"/>
      <c r="H56" s="50"/>
    </row>
    <row r="57" spans="1:8" s="7" customFormat="1">
      <c r="A57" s="53"/>
      <c r="B57" s="30"/>
      <c r="C57" s="50"/>
      <c r="D57" s="50"/>
      <c r="E57" s="64"/>
      <c r="F57" s="64">
        <f>[1]Handelsprijzen!K70</f>
        <v>0.35</v>
      </c>
      <c r="G57" s="50"/>
      <c r="H57" s="50">
        <f>[1]Handelsprijzen!M64</f>
        <v>0</v>
      </c>
    </row>
    <row r="58" spans="1:8" s="7" customFormat="1">
      <c r="A58" s="53" t="s">
        <v>59</v>
      </c>
      <c r="B58" s="30" t="s">
        <v>60</v>
      </c>
      <c r="C58" s="50">
        <f>[1]Handelsprijzen!H71</f>
        <v>10.537190082644628</v>
      </c>
      <c r="D58" s="50">
        <f>[1]Handelsprijzen!I71</f>
        <v>12.75</v>
      </c>
      <c r="E58" s="50"/>
      <c r="F58" s="50">
        <f>[1]Handelsprijzen!K71</f>
        <v>6.8491735537190079</v>
      </c>
      <c r="G58" s="50"/>
      <c r="H58" s="50"/>
    </row>
    <row r="59" spans="1:8" s="7" customFormat="1">
      <c r="A59" s="53"/>
      <c r="B59" s="30"/>
      <c r="C59" s="50"/>
      <c r="D59" s="59"/>
      <c r="E59" s="64"/>
      <c r="F59" s="64">
        <f>[1]Handelsprijzen!K72</f>
        <v>0.35</v>
      </c>
      <c r="G59" s="50"/>
      <c r="H59" s="50"/>
    </row>
    <row r="60" spans="1:8" s="7" customFormat="1">
      <c r="A60" s="53" t="s">
        <v>61</v>
      </c>
      <c r="B60" s="30" t="s">
        <v>31</v>
      </c>
      <c r="C60" s="50">
        <f>[1]Handelsprijzen!H73</f>
        <v>16.735537190082646</v>
      </c>
      <c r="D60" s="50">
        <f>[1]Handelsprijzen!I73</f>
        <v>20.25</v>
      </c>
      <c r="E60" s="50"/>
      <c r="F60" s="50">
        <f>[1]Handelsprijzen!K73</f>
        <v>10.87809917355372</v>
      </c>
      <c r="G60" s="50"/>
      <c r="H60" s="50"/>
    </row>
    <row r="61" spans="1:8" s="7" customFormat="1">
      <c r="A61" s="53"/>
      <c r="B61" s="30"/>
      <c r="C61" s="50"/>
      <c r="D61" s="50"/>
      <c r="E61" s="64"/>
      <c r="F61" s="50"/>
      <c r="G61" s="50"/>
      <c r="H61" s="50"/>
    </row>
    <row r="62" spans="1:8" s="7" customFormat="1">
      <c r="A62" s="53" t="s">
        <v>62</v>
      </c>
      <c r="B62" s="30" t="s">
        <v>63</v>
      </c>
      <c r="C62" s="50">
        <f>[1]Handelsprijzen!H75</f>
        <v>111.5702479338843</v>
      </c>
      <c r="D62" s="50">
        <f>[1]Handelsprijzen!I75</f>
        <v>135</v>
      </c>
      <c r="E62" s="50"/>
      <c r="F62" s="50"/>
      <c r="G62" s="50"/>
      <c r="H62" s="50"/>
    </row>
    <row r="63" spans="1:8" s="7" customFormat="1">
      <c r="A63" s="53" t="s">
        <v>64</v>
      </c>
      <c r="B63" s="30" t="s">
        <v>65</v>
      </c>
      <c r="C63" s="50">
        <f>[1]Handelsprijzen!H77</f>
        <v>144.62809917355372</v>
      </c>
      <c r="D63" s="50">
        <f>[1]Handelsprijzen!I77</f>
        <v>175</v>
      </c>
      <c r="E63" s="50"/>
      <c r="F63" s="50"/>
      <c r="G63" s="50"/>
      <c r="H63" s="50"/>
    </row>
    <row r="64" spans="1:8" s="7" customFormat="1">
      <c r="A64" s="53"/>
      <c r="B64" s="30"/>
      <c r="C64" s="50"/>
      <c r="D64" s="50"/>
      <c r="E64" s="64"/>
      <c r="F64" s="64">
        <f>[1]Handelsprijzen!K78</f>
        <v>0.25</v>
      </c>
      <c r="G64" s="64"/>
      <c r="H64" s="64"/>
    </row>
    <row r="65" spans="1:8" s="7" customFormat="1">
      <c r="A65" s="53" t="s">
        <v>66</v>
      </c>
      <c r="B65" s="30" t="s">
        <v>67</v>
      </c>
      <c r="C65" s="50">
        <f>[1]Handelsprijzen!H79</f>
        <v>49.586776859504134</v>
      </c>
      <c r="D65" s="50">
        <f>[1]Handelsprijzen!I79</f>
        <v>60</v>
      </c>
      <c r="E65" s="50"/>
      <c r="F65" s="50">
        <f>[1]Handelsprijzen!K79</f>
        <v>37.190082644628099</v>
      </c>
      <c r="G65" s="50"/>
      <c r="H65" s="50"/>
    </row>
    <row r="66" spans="1:8" s="7" customFormat="1">
      <c r="A66" s="53"/>
      <c r="B66" s="30"/>
      <c r="C66" s="50"/>
      <c r="D66" s="50"/>
      <c r="E66" s="64"/>
      <c r="F66" s="64">
        <f>[1]Handelsprijzen!K80</f>
        <v>0.25</v>
      </c>
      <c r="G66" s="64">
        <f>[1]Handelsprijzen!L80</f>
        <v>0.3</v>
      </c>
      <c r="H66" s="64">
        <f>[1]Handelsprijzen!M80</f>
        <v>0.35</v>
      </c>
    </row>
    <row r="67" spans="1:8" s="7" customFormat="1">
      <c r="A67" s="53" t="s">
        <v>68</v>
      </c>
      <c r="B67" s="30" t="s">
        <v>69</v>
      </c>
      <c r="C67" s="50">
        <f>[1]Handelsprijzen!H81</f>
        <v>2.8925619834710745</v>
      </c>
      <c r="D67" s="50">
        <f>[1]Handelsprijzen!I81</f>
        <v>3.5</v>
      </c>
      <c r="E67" s="50"/>
      <c r="F67" s="50">
        <f>[1]Handelsprijzen!K81</f>
        <v>2.169421487603306</v>
      </c>
      <c r="G67" s="50">
        <f>[1]Handelsprijzen!L81</f>
        <v>2.0247933884297522</v>
      </c>
      <c r="H67" s="50">
        <f>[1]Handelsprijzen!M81</f>
        <v>1.8801652892561984</v>
      </c>
    </row>
    <row r="68" spans="1:8" s="7" customFormat="1">
      <c r="A68" s="53" t="s">
        <v>70</v>
      </c>
      <c r="B68" s="30" t="s">
        <v>71</v>
      </c>
      <c r="C68" s="50">
        <f>[1]Handelsprijzen!H83</f>
        <v>7.0247933884297522</v>
      </c>
      <c r="D68" s="50">
        <f>[1]Handelsprijzen!I83</f>
        <v>8.5</v>
      </c>
      <c r="E68" s="50"/>
      <c r="F68" s="50">
        <f>[1]Handelsprijzen!K83</f>
        <v>5.2685950413223139</v>
      </c>
      <c r="G68" s="50">
        <f>[1]Handelsprijzen!L83</f>
        <v>4.9173553719008263</v>
      </c>
      <c r="H68" s="50">
        <f>[1]Handelsprijzen!M83</f>
        <v>4.5661157024793395</v>
      </c>
    </row>
    <row r="69" spans="1:8" s="7" customFormat="1">
      <c r="A69" s="53" t="s">
        <v>72</v>
      </c>
      <c r="B69" s="30" t="s">
        <v>73</v>
      </c>
      <c r="C69" s="50">
        <f>[1]Handelsprijzen!H85</f>
        <v>7.9338842975206614</v>
      </c>
      <c r="D69" s="50">
        <f>[1]Handelsprijzen!I85</f>
        <v>9.6</v>
      </c>
      <c r="E69" s="50"/>
      <c r="F69" s="50">
        <f>[1]Handelsprijzen!K85</f>
        <v>5.9504132231404956</v>
      </c>
      <c r="G69" s="50">
        <f>[1]Handelsprijzen!L85</f>
        <v>5.553719008264463</v>
      </c>
      <c r="H69" s="50">
        <f>[1]Handelsprijzen!M85</f>
        <v>5.1570247933884303</v>
      </c>
    </row>
    <row r="70" spans="1:8" s="7" customFormat="1">
      <c r="A70" s="45"/>
      <c r="D70" s="59"/>
      <c r="E70" s="59"/>
    </row>
    <row r="71" spans="1:8" s="7" customFormat="1">
      <c r="A71" s="45"/>
      <c r="D71" s="47" t="s">
        <v>3</v>
      </c>
      <c r="E71" s="48"/>
      <c r="F71" s="49" t="s">
        <v>74</v>
      </c>
      <c r="G71" s="49" t="s">
        <v>15</v>
      </c>
      <c r="H71" s="49" t="s">
        <v>16</v>
      </c>
    </row>
    <row r="72" spans="1:8" s="7" customFormat="1" ht="28.5">
      <c r="A72" s="45"/>
      <c r="B72" s="46" t="s">
        <v>75</v>
      </c>
      <c r="C72" s="50" t="s">
        <v>8</v>
      </c>
      <c r="D72" s="51" t="s">
        <v>17</v>
      </c>
      <c r="E72" s="52"/>
      <c r="F72" s="52">
        <f>[1]Handelsprijzen!K91</f>
        <v>0.3</v>
      </c>
      <c r="G72" s="52"/>
      <c r="H72" s="52"/>
    </row>
    <row r="73" spans="1:8" s="7" customFormat="1">
      <c r="A73" s="53" t="s">
        <v>76</v>
      </c>
      <c r="B73" s="30"/>
      <c r="C73" s="50">
        <f>[1]Handelsprijzen!H92</f>
        <v>409.09090909090912</v>
      </c>
      <c r="D73" s="50">
        <f>[1]Handelsprijzen!I92</f>
        <v>495</v>
      </c>
      <c r="E73" s="50"/>
      <c r="F73" s="50">
        <f>[1]Handelsprijzen!K92</f>
        <v>286.36363636363637</v>
      </c>
      <c r="G73" s="50"/>
      <c r="H73" s="50"/>
    </row>
    <row r="74" spans="1:8" s="7" customFormat="1">
      <c r="A74" s="45"/>
      <c r="D74" s="59"/>
      <c r="E74" s="59"/>
      <c r="F74" s="65"/>
      <c r="G74" s="65"/>
      <c r="H74" s="65"/>
    </row>
    <row r="75" spans="1:8" s="7" customFormat="1">
      <c r="A75" s="45"/>
      <c r="B75" s="60" t="s">
        <v>77</v>
      </c>
      <c r="C75" s="66"/>
      <c r="D75" s="47" t="s">
        <v>3</v>
      </c>
      <c r="E75" s="48"/>
      <c r="F75" s="48" t="s">
        <v>5</v>
      </c>
      <c r="G75" s="67" t="s">
        <v>15</v>
      </c>
      <c r="H75" s="67" t="s">
        <v>16</v>
      </c>
    </row>
    <row r="76" spans="1:8" s="7" customFormat="1">
      <c r="A76" s="68"/>
      <c r="B76" s="69"/>
      <c r="C76" s="50" t="s">
        <v>8</v>
      </c>
      <c r="D76" s="51" t="s">
        <v>17</v>
      </c>
      <c r="E76" s="52"/>
      <c r="F76" s="52">
        <f>[1]Handelsprijzen!K97</f>
        <v>0.35</v>
      </c>
      <c r="G76" s="52">
        <f>[1]Handelsprijzen!L97</f>
        <v>0.4</v>
      </c>
      <c r="H76" s="52">
        <f>[1]Handelsprijzen!M97</f>
        <v>0.42</v>
      </c>
    </row>
    <row r="77" spans="1:8" s="7" customFormat="1">
      <c r="A77" s="53" t="s">
        <v>78</v>
      </c>
      <c r="B77" s="30" t="s">
        <v>147</v>
      </c>
      <c r="C77" s="50">
        <f>[1]Handelsprijzen!H98</f>
        <v>7.8512396694214877</v>
      </c>
      <c r="D77" s="50">
        <f>[1]Handelsprijzen!I98</f>
        <v>9.5</v>
      </c>
      <c r="E77" s="50"/>
      <c r="F77" s="50">
        <f>[1]Handelsprijzen!K98</f>
        <v>5.1033057851239674</v>
      </c>
      <c r="G77" s="50">
        <f>[1]Handelsprijzen!L98</f>
        <v>4.7107438016528924</v>
      </c>
      <c r="H77" s="50">
        <f>[1]Handelsprijzen!M98</f>
        <v>4.553719008264463</v>
      </c>
    </row>
    <row r="78" spans="1:8" s="7" customFormat="1">
      <c r="A78" s="53" t="s">
        <v>79</v>
      </c>
      <c r="B78" s="30" t="s">
        <v>148</v>
      </c>
      <c r="C78" s="50">
        <f>[1]Handelsprijzen!H100</f>
        <v>7.8512396694214877</v>
      </c>
      <c r="D78" s="50">
        <f>[1]Handelsprijzen!I100</f>
        <v>9.5</v>
      </c>
      <c r="E78" s="50"/>
      <c r="F78" s="50">
        <f>[1]Handelsprijzen!K100</f>
        <v>5.1033057851239674</v>
      </c>
      <c r="G78" s="50">
        <f>[1]Handelsprijzen!L100</f>
        <v>4.7107438016528924</v>
      </c>
      <c r="H78" s="50">
        <f>[1]Handelsprijzen!M100</f>
        <v>4.553719008264463</v>
      </c>
    </row>
    <row r="79" spans="1:8" s="7" customFormat="1">
      <c r="A79" s="53" t="s">
        <v>80</v>
      </c>
      <c r="B79" s="30" t="s">
        <v>81</v>
      </c>
      <c r="C79" s="50">
        <f>[1]Handelsprijzen!H104</f>
        <v>37.066115702479344</v>
      </c>
      <c r="D79" s="50">
        <f>[1]Handelsprijzen!I104</f>
        <v>44.85</v>
      </c>
      <c r="E79" s="50"/>
      <c r="F79" s="50">
        <f>[1]Handelsprijzen!K104</f>
        <v>25.946280991735538</v>
      </c>
      <c r="G79" s="50">
        <f>[1]Handelsprijzen!L104</f>
        <v>24.092975206611573</v>
      </c>
      <c r="H79" s="50">
        <f>[1]Handelsprijzen!M104</f>
        <v>21.498347107438022</v>
      </c>
    </row>
    <row r="80" spans="1:8" s="7" customFormat="1">
      <c r="A80" s="53" t="s">
        <v>82</v>
      </c>
      <c r="B80" s="30" t="s">
        <v>83</v>
      </c>
      <c r="C80" s="50">
        <f>[1]Handelsprijzen!H108</f>
        <v>37.066115702479344</v>
      </c>
      <c r="D80" s="50">
        <f>[1]Handelsprijzen!I108</f>
        <v>44.85</v>
      </c>
      <c r="E80" s="50"/>
      <c r="F80" s="50">
        <f>[1]Handelsprijzen!K108</f>
        <v>25.946280991735538</v>
      </c>
      <c r="G80" s="50">
        <f>[1]Handelsprijzen!L108</f>
        <v>24.092975206611573</v>
      </c>
      <c r="H80" s="50">
        <f>[1]Handelsprijzen!M108</f>
        <v>21.498347107438022</v>
      </c>
    </row>
    <row r="81" spans="1:8" s="7" customFormat="1">
      <c r="A81" s="53" t="s">
        <v>84</v>
      </c>
      <c r="B81" s="30" t="s">
        <v>85</v>
      </c>
      <c r="C81" s="50">
        <f>[1]Handelsprijzen!H112</f>
        <v>35.413223140495873</v>
      </c>
      <c r="D81" s="50">
        <f>[1]Handelsprijzen!I112</f>
        <v>42.85</v>
      </c>
      <c r="E81" s="50"/>
      <c r="F81" s="50">
        <f>[1]Handelsprijzen!K112</f>
        <v>24.789256198347111</v>
      </c>
      <c r="G81" s="50">
        <f>[1]Handelsprijzen!L112</f>
        <v>23.018595041322317</v>
      </c>
      <c r="H81" s="50">
        <f>[1]Handelsprijzen!M112</f>
        <v>20.539669421487609</v>
      </c>
    </row>
    <row r="82" spans="1:8" s="7" customFormat="1">
      <c r="A82" s="53" t="s">
        <v>86</v>
      </c>
      <c r="B82" s="30" t="s">
        <v>87</v>
      </c>
      <c r="C82" s="50">
        <f>[1]Handelsprijzen!H116</f>
        <v>35.413223140495873</v>
      </c>
      <c r="D82" s="50">
        <f>[1]Handelsprijzen!I116</f>
        <v>42.85</v>
      </c>
      <c r="E82" s="50"/>
      <c r="F82" s="50">
        <f>[1]Handelsprijzen!K116</f>
        <v>23.018595041322317</v>
      </c>
      <c r="G82" s="50">
        <f>[1]Handelsprijzen!L116</f>
        <v>21.247933884297524</v>
      </c>
      <c r="H82" s="50">
        <f>[1]Handelsprijzen!M116</f>
        <v>20.539669421487609</v>
      </c>
    </row>
    <row r="83" spans="1:8" s="7" customFormat="1">
      <c r="A83" s="53" t="s">
        <v>88</v>
      </c>
      <c r="B83" s="30" t="s">
        <v>149</v>
      </c>
      <c r="C83" s="50">
        <f>[1]Handelsprijzen!H118</f>
        <v>12.644628099173554</v>
      </c>
      <c r="D83" s="50">
        <f>[1]Handelsprijzen!I118</f>
        <v>15.3</v>
      </c>
      <c r="E83" s="50"/>
      <c r="F83" s="50">
        <f>[1]Handelsprijzen!K118</f>
        <v>8.8512396694214868</v>
      </c>
      <c r="G83" s="50">
        <f>[1]Handelsprijzen!L118</f>
        <v>8.2190082644628095</v>
      </c>
      <c r="H83" s="50">
        <f>[1]Handelsprijzen!M118</f>
        <v>7.5867768595041323</v>
      </c>
    </row>
    <row r="84" spans="1:8" s="7" customFormat="1">
      <c r="A84" s="56"/>
      <c r="B84" s="61"/>
      <c r="C84" s="55"/>
      <c r="D84" s="55"/>
      <c r="E84" s="55"/>
      <c r="F84" s="55"/>
      <c r="G84" s="55"/>
      <c r="H84" s="55"/>
    </row>
    <row r="85" spans="1:8" s="7" customFormat="1">
      <c r="A85" s="56"/>
      <c r="B85" s="61"/>
      <c r="C85" s="55"/>
      <c r="D85" s="55"/>
      <c r="E85" s="55"/>
      <c r="F85" s="55"/>
      <c r="G85" s="55"/>
      <c r="H85" s="55"/>
    </row>
    <row r="86" spans="1:8">
      <c r="D86" s="9" t="s">
        <v>3</v>
      </c>
      <c r="E86" s="10"/>
      <c r="F86" s="12" t="s">
        <v>5</v>
      </c>
      <c r="G86" s="12" t="s">
        <v>6</v>
      </c>
      <c r="H86" s="12" t="s">
        <v>16</v>
      </c>
    </row>
    <row r="87" spans="1:8">
      <c r="B87" s="14" t="s">
        <v>89</v>
      </c>
      <c r="C87" s="15" t="s">
        <v>8</v>
      </c>
      <c r="D87" s="70" t="s">
        <v>17</v>
      </c>
      <c r="E87" s="18"/>
      <c r="F87" s="18">
        <f>[1]Handelsprijzen!K235</f>
        <v>0.3</v>
      </c>
      <c r="G87" s="18">
        <f>[1]Handelsprijzen!L235</f>
        <v>0.35</v>
      </c>
      <c r="H87" s="18"/>
    </row>
    <row r="88" spans="1:8">
      <c r="A88" s="35" t="s">
        <v>90</v>
      </c>
      <c r="B88" s="34" t="s">
        <v>150</v>
      </c>
      <c r="C88" s="15">
        <f>[1]Handelsprijzen!H236</f>
        <v>301.65289256198349</v>
      </c>
      <c r="D88" s="15">
        <f>[1]Handelsprijzen!I236</f>
        <v>365</v>
      </c>
      <c r="E88" s="15"/>
      <c r="F88" s="15">
        <f>[1]Handelsprijzen!K236</f>
        <v>211.15702479338844</v>
      </c>
      <c r="G88" s="15">
        <f>[1]Handelsprijzen!L236</f>
        <v>196.07438016528928</v>
      </c>
      <c r="H88" s="15"/>
    </row>
    <row r="89" spans="1:8">
      <c r="A89" s="22"/>
      <c r="B89" s="32"/>
      <c r="C89" s="32"/>
      <c r="D89" s="71"/>
      <c r="E89" s="71"/>
      <c r="F89" s="32"/>
      <c r="G89" s="32"/>
      <c r="H89" s="32"/>
    </row>
    <row r="90" spans="1:8">
      <c r="A90" s="22"/>
      <c r="B90" s="32"/>
    </row>
    <row r="91" spans="1:8">
      <c r="A91" s="22"/>
      <c r="B91" s="32"/>
      <c r="C91" s="32"/>
      <c r="D91" s="9" t="s">
        <v>3</v>
      </c>
      <c r="E91" s="10"/>
      <c r="F91" s="72" t="s">
        <v>5</v>
      </c>
      <c r="G91" s="72" t="s">
        <v>15</v>
      </c>
      <c r="H91" s="72" t="s">
        <v>16</v>
      </c>
    </row>
    <row r="92" spans="1:8">
      <c r="A92" s="73"/>
      <c r="B92" s="74" t="s">
        <v>91</v>
      </c>
      <c r="C92" s="15" t="s">
        <v>8</v>
      </c>
      <c r="D92" s="31" t="s">
        <v>17</v>
      </c>
      <c r="E92" s="18"/>
      <c r="F92" s="18">
        <f>[1]Handelsprijzen!K240</f>
        <v>0.35</v>
      </c>
      <c r="G92" s="18">
        <f>[1]Handelsprijzen!L240</f>
        <v>0.4</v>
      </c>
      <c r="H92" s="18">
        <f>[1]Handelsprijzen!M240</f>
        <v>0.42</v>
      </c>
    </row>
    <row r="93" spans="1:8">
      <c r="A93" s="75" t="s">
        <v>92</v>
      </c>
      <c r="B93" s="34" t="s">
        <v>93</v>
      </c>
      <c r="C93" s="15">
        <f>[1]Handelsprijzen!H241</f>
        <v>13.636363636363637</v>
      </c>
      <c r="D93" s="15">
        <f>[1]Handelsprijzen!I241</f>
        <v>16.5</v>
      </c>
      <c r="E93" s="15"/>
      <c r="F93" s="15">
        <f>[1]Handelsprijzen!K241</f>
        <v>8.8636363636363633</v>
      </c>
      <c r="G93" s="15">
        <f>[1]Handelsprijzen!L241</f>
        <v>8.1818181818181817</v>
      </c>
      <c r="H93" s="15">
        <f>[1]Handelsprijzen!M241</f>
        <v>7.9090909090909101</v>
      </c>
    </row>
    <row r="94" spans="1:8">
      <c r="A94" s="75"/>
      <c r="B94" s="34"/>
      <c r="C94" s="15"/>
      <c r="D94" s="31"/>
      <c r="E94" s="18"/>
      <c r="F94" s="18">
        <f>[1]Handelsprijzen!K242</f>
        <v>0.35</v>
      </c>
      <c r="G94" s="18">
        <f>[1]Handelsprijzen!L242</f>
        <v>0.4</v>
      </c>
      <c r="H94" s="18">
        <f>[1]Handelsprijzen!M242</f>
        <v>0.42</v>
      </c>
    </row>
    <row r="95" spans="1:8">
      <c r="A95" s="75" t="s">
        <v>94</v>
      </c>
      <c r="B95" s="34" t="s">
        <v>95</v>
      </c>
      <c r="C95" s="40">
        <f>[1]Handelsprijzen!H243</f>
        <v>13.636363636363637</v>
      </c>
      <c r="D95" s="40">
        <f>[1]Handelsprijzen!I243</f>
        <v>16.5</v>
      </c>
      <c r="E95" s="40"/>
      <c r="F95" s="40">
        <f>[1]Handelsprijzen!K243</f>
        <v>8.8636363636363633</v>
      </c>
      <c r="G95" s="40">
        <f>[1]Handelsprijzen!L243</f>
        <v>8.1818181818181817</v>
      </c>
      <c r="H95" s="40">
        <f>[1]Handelsprijzen!M243</f>
        <v>7.9090909090909101</v>
      </c>
    </row>
    <row r="96" spans="1:8">
      <c r="A96" s="75"/>
      <c r="B96" s="34"/>
      <c r="C96" s="40"/>
      <c r="D96" s="15"/>
      <c r="E96" s="18"/>
      <c r="F96" s="18">
        <f>[1]Handelsprijzen!K244</f>
        <v>0.35</v>
      </c>
      <c r="G96" s="18">
        <f>[1]Handelsprijzen!L244</f>
        <v>0.4</v>
      </c>
      <c r="H96" s="18">
        <f>[1]Handelsprijzen!M244</f>
        <v>0.42</v>
      </c>
    </row>
    <row r="97" spans="1:8">
      <c r="A97" s="75" t="s">
        <v>96</v>
      </c>
      <c r="B97" s="34" t="s">
        <v>97</v>
      </c>
      <c r="C97" s="15">
        <f>[1]Handelsprijzen!H245</f>
        <v>13.636363636363637</v>
      </c>
      <c r="D97" s="15">
        <f>[1]Handelsprijzen!I245</f>
        <v>16.5</v>
      </c>
      <c r="E97" s="15"/>
      <c r="F97" s="15">
        <f>[1]Handelsprijzen!K245</f>
        <v>8.8636363636363633</v>
      </c>
      <c r="G97" s="15">
        <f>[1]Handelsprijzen!L245</f>
        <v>8.1818181818181817</v>
      </c>
      <c r="H97" s="15">
        <f>[1]Handelsprijzen!M245</f>
        <v>7.9090909090909101</v>
      </c>
    </row>
    <row r="98" spans="1:8">
      <c r="A98" s="75"/>
      <c r="B98" s="34"/>
      <c r="C98" s="15"/>
      <c r="D98" s="15"/>
      <c r="E98" s="18"/>
      <c r="F98" s="18">
        <f>[1]Handelsprijzen!K254</f>
        <v>0.35</v>
      </c>
      <c r="G98" s="18">
        <f>[1]Handelsprijzen!L254</f>
        <v>0.4</v>
      </c>
      <c r="H98" s="18">
        <f>[1]Handelsprijzen!M254</f>
        <v>0.42</v>
      </c>
    </row>
    <row r="99" spans="1:8">
      <c r="A99" s="75" t="s">
        <v>98</v>
      </c>
      <c r="B99" s="76" t="s">
        <v>99</v>
      </c>
      <c r="C99" s="15">
        <f>[1]Handelsprijzen!H255</f>
        <v>14.462809917355372</v>
      </c>
      <c r="D99" s="15">
        <f>[1]Handelsprijzen!I255</f>
        <v>17.5</v>
      </c>
      <c r="E99" s="15"/>
      <c r="F99" s="15">
        <f>[1]Handelsprijzen!K255</f>
        <v>9.400826446280993</v>
      </c>
      <c r="G99" s="15">
        <f>[1]Handelsprijzen!L255</f>
        <v>8.6776859504132222</v>
      </c>
      <c r="H99" s="15">
        <f>[1]Handelsprijzen!M255</f>
        <v>8.3884297520661164</v>
      </c>
    </row>
    <row r="100" spans="1:8" s="7" customFormat="1">
      <c r="A100" s="56"/>
      <c r="B100" s="61"/>
      <c r="C100" s="55"/>
      <c r="D100" s="55"/>
      <c r="E100" s="55"/>
      <c r="F100" s="55"/>
      <c r="G100" s="55"/>
      <c r="H100" s="55"/>
    </row>
    <row r="101" spans="1:8" s="7" customFormat="1">
      <c r="A101" s="45"/>
      <c r="D101" s="47" t="s">
        <v>3</v>
      </c>
      <c r="E101" s="48"/>
      <c r="F101" s="49" t="s">
        <v>5</v>
      </c>
      <c r="G101" s="49" t="s">
        <v>15</v>
      </c>
      <c r="H101" s="49" t="s">
        <v>16</v>
      </c>
    </row>
    <row r="102" spans="1:8" s="7" customFormat="1" ht="28.5">
      <c r="A102" s="45"/>
      <c r="B102" s="46" t="s">
        <v>100</v>
      </c>
      <c r="C102" s="50" t="s">
        <v>8</v>
      </c>
      <c r="D102" s="51" t="s">
        <v>17</v>
      </c>
      <c r="E102" s="52"/>
      <c r="F102" s="52">
        <f>[1]Handelsprijzen!K140</f>
        <v>0.3</v>
      </c>
      <c r="G102" s="52">
        <f>[1]Handelsprijzen!L140</f>
        <v>0.35</v>
      </c>
      <c r="H102" s="52">
        <f>[1]Handelsprijzen!M140</f>
        <v>0.35</v>
      </c>
    </row>
    <row r="103" spans="1:8" s="7" customFormat="1">
      <c r="A103" s="53" t="s">
        <v>101</v>
      </c>
      <c r="B103" s="30" t="s">
        <v>102</v>
      </c>
      <c r="C103" s="50">
        <f>[1]Handelsprijzen!H141</f>
        <v>194.21487603305786</v>
      </c>
      <c r="D103" s="50">
        <f>[1]Handelsprijzen!I141</f>
        <v>235</v>
      </c>
      <c r="E103" s="50"/>
      <c r="F103" s="50">
        <f>[1]Handelsprijzen!K141</f>
        <v>135.95041322314049</v>
      </c>
      <c r="G103" s="50">
        <f>[1]Handelsprijzen!L141</f>
        <v>126.23966942148762</v>
      </c>
      <c r="H103" s="50">
        <f>[1]Handelsprijzen!M141</f>
        <v>126.23966942148762</v>
      </c>
    </row>
    <row r="104" spans="1:8" s="7" customFormat="1">
      <c r="A104" s="53" t="s">
        <v>103</v>
      </c>
      <c r="B104" s="30" t="s">
        <v>104</v>
      </c>
      <c r="C104" s="50">
        <f>[1]Handelsprijzen!H145</f>
        <v>80.991735537190081</v>
      </c>
      <c r="D104" s="50">
        <f>[1]Handelsprijzen!I145</f>
        <v>98</v>
      </c>
      <c r="E104" s="50"/>
      <c r="F104" s="50">
        <f>[1]Handelsprijzen!K145</f>
        <v>56.694214876033051</v>
      </c>
      <c r="G104" s="50">
        <f>[1]Handelsprijzen!L145</f>
        <v>52.644628099173552</v>
      </c>
      <c r="H104" s="50">
        <f>[1]Handelsprijzen!M145</f>
        <v>52.644628099173552</v>
      </c>
    </row>
    <row r="105" spans="1:8" s="7" customFormat="1">
      <c r="A105" s="53" t="s">
        <v>105</v>
      </c>
      <c r="B105" s="30" t="s">
        <v>106</v>
      </c>
      <c r="C105" s="50">
        <f>[1]Handelsprijzen!H153</f>
        <v>9.8760330578512399</v>
      </c>
      <c r="D105" s="50">
        <f>[1]Handelsprijzen!I153</f>
        <v>11.95</v>
      </c>
      <c r="E105" s="50"/>
      <c r="F105" s="50">
        <f>[1]Handelsprijzen!K153</f>
        <v>6.9132231404958677</v>
      </c>
      <c r="G105" s="50">
        <f>[1]Handelsprijzen!L153</f>
        <v>6.419421487603306</v>
      </c>
      <c r="H105" s="50">
        <f>[1]Handelsprijzen!M153</f>
        <v>6.419421487603306</v>
      </c>
    </row>
    <row r="106" spans="1:8">
      <c r="A106" s="35" t="s">
        <v>107</v>
      </c>
      <c r="B106" s="20" t="s">
        <v>108</v>
      </c>
      <c r="C106" s="15">
        <f>[1]Handelsprijzen!H157</f>
        <v>9.8760330578512399</v>
      </c>
      <c r="D106" s="15">
        <f>[1]Handelsprijzen!I157</f>
        <v>11.95</v>
      </c>
      <c r="E106" s="15"/>
      <c r="F106" s="15">
        <f>[1]Handelsprijzen!K157</f>
        <v>6.9132231404958677</v>
      </c>
      <c r="G106" s="15">
        <f>[1]Handelsprijzen!L157</f>
        <v>6.419421487603306</v>
      </c>
      <c r="H106" s="15">
        <f>[1]Handelsprijzen!M157</f>
        <v>6.419421487603306</v>
      </c>
    </row>
    <row r="107" spans="1:8">
      <c r="A107" s="35" t="s">
        <v>109</v>
      </c>
      <c r="B107" s="20" t="s">
        <v>110</v>
      </c>
      <c r="C107" s="15">
        <f>[1]Handelsprijzen!H158</f>
        <v>8.4710743801652892</v>
      </c>
      <c r="D107" s="15">
        <f>[1]Handelsprijzen!I163</f>
        <v>10.5</v>
      </c>
      <c r="E107" s="15"/>
      <c r="F107" s="15">
        <f>[1]Handelsprijzen!K163</f>
        <v>6.0743801652892566</v>
      </c>
      <c r="G107" s="15">
        <f>[1]Handelsprijzen!L163</f>
        <v>5.6404958677685961</v>
      </c>
      <c r="H107" s="15">
        <f>[1]Handelsprijzen!M163</f>
        <v>5.6404958677685961</v>
      </c>
    </row>
    <row r="108" spans="1:8">
      <c r="A108" s="35" t="s">
        <v>111</v>
      </c>
      <c r="B108" s="20" t="s">
        <v>112</v>
      </c>
      <c r="C108" s="15">
        <f>[1]Handelsprijzen!H165</f>
        <v>12.561983471074379</v>
      </c>
      <c r="D108" s="15">
        <f>[1]Handelsprijzen!I165</f>
        <v>15.2</v>
      </c>
      <c r="E108" s="15"/>
      <c r="F108" s="15">
        <f>[1]Handelsprijzen!K165</f>
        <v>8.7933884297520652</v>
      </c>
      <c r="G108" s="15">
        <f>[1]Handelsprijzen!L165</f>
        <v>8.1652892561983474</v>
      </c>
      <c r="H108" s="15">
        <f>[1]Handelsprijzen!M165</f>
        <v>7.537190082644627</v>
      </c>
    </row>
    <row r="109" spans="1:8">
      <c r="A109" s="22"/>
      <c r="B109" s="4"/>
      <c r="C109" s="77"/>
      <c r="D109" s="77"/>
      <c r="E109" s="77"/>
      <c r="F109" s="77"/>
      <c r="G109" s="77"/>
      <c r="H109" s="77"/>
    </row>
    <row r="111" spans="1:8">
      <c r="D111" s="9" t="s">
        <v>3</v>
      </c>
      <c r="E111" s="10"/>
      <c r="F111" s="12" t="s">
        <v>5</v>
      </c>
      <c r="G111" s="12" t="s">
        <v>15</v>
      </c>
      <c r="H111" s="12" t="s">
        <v>16</v>
      </c>
    </row>
    <row r="112" spans="1:8">
      <c r="B112" s="14" t="s">
        <v>113</v>
      </c>
      <c r="C112" s="15" t="s">
        <v>8</v>
      </c>
      <c r="D112" s="70" t="s">
        <v>17</v>
      </c>
      <c r="E112" s="18"/>
      <c r="F112" s="18">
        <f>[1]Handelsprijzen!K140</f>
        <v>0.3</v>
      </c>
      <c r="G112" s="18">
        <f>[1]Handelsprijzen!L140</f>
        <v>0.35</v>
      </c>
      <c r="H112" s="18">
        <f>[1]Handelsprijzen!M140</f>
        <v>0.35</v>
      </c>
    </row>
    <row r="113" spans="1:8">
      <c r="A113" s="35" t="s">
        <v>114</v>
      </c>
      <c r="B113" s="20" t="s">
        <v>115</v>
      </c>
      <c r="C113" s="15">
        <f>[1]Handelsprijzen!H172</f>
        <v>20.24793388429752</v>
      </c>
      <c r="D113" s="15">
        <f>[1]Handelsprijzen!I172</f>
        <v>24.5</v>
      </c>
      <c r="E113" s="15"/>
      <c r="F113" s="15">
        <f>[1]Handelsprijzen!K172</f>
        <v>14.173553719008263</v>
      </c>
      <c r="G113" s="15">
        <f>[1]Handelsprijzen!L172</f>
        <v>13.161157024793388</v>
      </c>
      <c r="H113" s="15">
        <f>[1]Handelsprijzen!M172</f>
        <v>12.148760330578511</v>
      </c>
    </row>
    <row r="114" spans="1:8">
      <c r="A114" s="35" t="s">
        <v>116</v>
      </c>
      <c r="B114" s="20" t="s">
        <v>117</v>
      </c>
      <c r="C114" s="15">
        <f>[1]Handelsprijzen!H174</f>
        <v>16.115702479338843</v>
      </c>
      <c r="D114" s="15">
        <f>[1]Handelsprijzen!I174</f>
        <v>19.5</v>
      </c>
      <c r="E114" s="15"/>
      <c r="F114" s="15">
        <f>[1]Handelsprijzen!K174</f>
        <v>11.280991735537189</v>
      </c>
      <c r="G114" s="15">
        <f>[1]Handelsprijzen!L174</f>
        <v>10.475206611570249</v>
      </c>
      <c r="H114" s="15">
        <f>[1]Handelsprijzen!M174</f>
        <v>9.6694214876033051</v>
      </c>
    </row>
    <row r="115" spans="1:8">
      <c r="A115" s="35" t="s">
        <v>118</v>
      </c>
      <c r="B115" s="20" t="s">
        <v>119</v>
      </c>
      <c r="C115" s="15">
        <f>[1]Handelsprijzen!H176</f>
        <v>7.0247933884297522</v>
      </c>
      <c r="D115" s="15">
        <f>[1]Handelsprijzen!I176</f>
        <v>8.5</v>
      </c>
      <c r="E115" s="15"/>
      <c r="F115" s="15">
        <f>[1]Handelsprijzen!K176</f>
        <v>4.9173553719008263</v>
      </c>
      <c r="G115" s="15">
        <f>[1]Handelsprijzen!L176</f>
        <v>4.5661157024793395</v>
      </c>
      <c r="H115" s="15">
        <f>[1]Handelsprijzen!M176</f>
        <v>4.214876033057851</v>
      </c>
    </row>
    <row r="116" spans="1:8">
      <c r="A116" s="2"/>
      <c r="D116" s="2"/>
      <c r="E116" s="2"/>
    </row>
    <row r="118" spans="1:8">
      <c r="B118" s="14" t="s">
        <v>120</v>
      </c>
      <c r="D118" s="9" t="s">
        <v>3</v>
      </c>
      <c r="E118" s="10"/>
      <c r="F118" s="12" t="s">
        <v>5</v>
      </c>
      <c r="G118" s="12" t="s">
        <v>15</v>
      </c>
      <c r="H118" s="12" t="s">
        <v>16</v>
      </c>
    </row>
    <row r="119" spans="1:8">
      <c r="A119" s="22"/>
      <c r="B119" s="78" t="s">
        <v>121</v>
      </c>
      <c r="C119" s="15" t="s">
        <v>8</v>
      </c>
      <c r="D119" s="70" t="s">
        <v>17</v>
      </c>
      <c r="E119" s="18"/>
      <c r="F119" s="18">
        <f>[1]Handelsprijzen!K182</f>
        <v>0.3</v>
      </c>
      <c r="G119" s="18">
        <f>[1]Handelsprijzen!L182</f>
        <v>0.34</v>
      </c>
      <c r="H119" s="18">
        <f>[1]Handelsprijzen!M182</f>
        <v>0.38</v>
      </c>
    </row>
    <row r="120" spans="1:8">
      <c r="A120" s="35" t="s">
        <v>122</v>
      </c>
      <c r="B120" s="20" t="s">
        <v>123</v>
      </c>
      <c r="C120" s="15">
        <f>[1]Handelsprijzen!H183</f>
        <v>21.446280991735538</v>
      </c>
      <c r="D120" s="15">
        <f>[1]Handelsprijzen!I183</f>
        <v>25.95</v>
      </c>
      <c r="E120" s="15"/>
      <c r="F120" s="15">
        <f>[1]Handelsprijzen!K183</f>
        <v>15.012396694214875</v>
      </c>
      <c r="G120" s="15">
        <f>[1]Handelsprijzen!L183</f>
        <v>14.154545454545453</v>
      </c>
      <c r="H120" s="15">
        <f>[1]Handelsprijzen!M183</f>
        <v>13.296694214876034</v>
      </c>
    </row>
    <row r="121" spans="1:8">
      <c r="A121" s="35" t="s">
        <v>124</v>
      </c>
      <c r="B121" s="20" t="s">
        <v>125</v>
      </c>
      <c r="C121" s="15">
        <f>[1]Handelsprijzen!H185</f>
        <v>21.446280991735538</v>
      </c>
      <c r="D121" s="15">
        <f>[1]Handelsprijzen!I185</f>
        <v>25.95</v>
      </c>
      <c r="E121" s="15"/>
      <c r="F121" s="15">
        <f>[1]Handelsprijzen!K185</f>
        <v>21.446280991735538</v>
      </c>
      <c r="G121" s="15">
        <f>[1]Handelsprijzen!L185</f>
        <v>14.154545454545453</v>
      </c>
      <c r="H121" s="15">
        <f>[1]Handelsprijzen!M185</f>
        <v>13.296694214876034</v>
      </c>
    </row>
    <row r="122" spans="1:8">
      <c r="A122" s="35" t="s">
        <v>126</v>
      </c>
      <c r="B122" s="20" t="s">
        <v>127</v>
      </c>
      <c r="C122" s="15">
        <f>[1]Handelsprijzen!H187</f>
        <v>25.206611570247933</v>
      </c>
      <c r="D122" s="15">
        <v>30.5</v>
      </c>
      <c r="E122" s="15"/>
      <c r="F122" s="15">
        <v>17.941176470588236</v>
      </c>
      <c r="G122" s="15">
        <v>16.659663865546221</v>
      </c>
      <c r="H122" s="15">
        <v>15.378151260504202</v>
      </c>
    </row>
    <row r="123" spans="1:8">
      <c r="A123" s="35" t="s">
        <v>128</v>
      </c>
      <c r="B123" s="20" t="s">
        <v>129</v>
      </c>
      <c r="C123" s="15">
        <f>[1]Handelsprijzen!H189</f>
        <v>25.206611570247933</v>
      </c>
      <c r="D123" s="15">
        <f>[1]Handelsprijzen!I189</f>
        <v>30.5</v>
      </c>
      <c r="E123" s="15"/>
      <c r="F123" s="15">
        <f>[1]Handelsprijzen!K189</f>
        <v>17.644628099173552</v>
      </c>
      <c r="G123" s="15">
        <f>[1]Handelsprijzen!L189</f>
        <v>16.636363636363633</v>
      </c>
      <c r="H123" s="15">
        <f>[1]Handelsprijzen!M189</f>
        <v>15.628099173553718</v>
      </c>
    </row>
    <row r="124" spans="1:8">
      <c r="A124" s="35" t="s">
        <v>130</v>
      </c>
      <c r="B124" s="20" t="s">
        <v>131</v>
      </c>
      <c r="C124" s="15">
        <f>[1]Handelsprijzen!H191</f>
        <v>27.06611570247934</v>
      </c>
      <c r="D124" s="15">
        <f>[1]Handelsprijzen!I191</f>
        <v>32.75</v>
      </c>
      <c r="E124" s="15"/>
      <c r="F124" s="15">
        <f>[1]Handelsprijzen!K191</f>
        <v>18.946280991735538</v>
      </c>
      <c r="G124" s="15">
        <f>[1]Handelsprijzen!L191</f>
        <v>17.863636363636363</v>
      </c>
      <c r="H124" s="15">
        <f>[1]Handelsprijzen!M191</f>
        <v>16.780991735537192</v>
      </c>
    </row>
    <row r="125" spans="1:8">
      <c r="A125" s="35" t="s">
        <v>132</v>
      </c>
      <c r="B125" s="20" t="s">
        <v>133</v>
      </c>
      <c r="C125" s="15">
        <f>[1]Handelsprijzen!H193</f>
        <v>6.4049586776859506</v>
      </c>
      <c r="D125" s="15">
        <f>[1]Handelsprijzen!I193</f>
        <v>7.75</v>
      </c>
      <c r="E125" s="15"/>
      <c r="F125" s="15">
        <f>[1]Handelsprijzen!K193</f>
        <v>4.4834710743801649</v>
      </c>
      <c r="G125" s="15">
        <f>[1]Handelsprijzen!L193</f>
        <v>4.2272727272727266</v>
      </c>
      <c r="H125" s="15">
        <f>[1]Handelsprijzen!M193</f>
        <v>3.9710743801652892</v>
      </c>
    </row>
    <row r="127" spans="1:8">
      <c r="D127" s="9" t="s">
        <v>3</v>
      </c>
      <c r="E127" s="10"/>
      <c r="F127" s="12" t="s">
        <v>5</v>
      </c>
      <c r="G127" s="12" t="s">
        <v>15</v>
      </c>
      <c r="H127" s="12" t="s">
        <v>16</v>
      </c>
    </row>
    <row r="128" spans="1:8">
      <c r="B128" s="14" t="s">
        <v>134</v>
      </c>
      <c r="C128" s="15" t="s">
        <v>8</v>
      </c>
      <c r="D128" s="70" t="s">
        <v>17</v>
      </c>
      <c r="E128" s="79"/>
      <c r="F128" s="18">
        <f>[1]Handelsprijzen!K204</f>
        <v>0.5</v>
      </c>
      <c r="G128" s="18">
        <f>[1]Handelsprijzen!L204</f>
        <v>0.6</v>
      </c>
      <c r="H128" s="18">
        <f>[1]Handelsprijzen!M204</f>
        <v>0.65</v>
      </c>
    </row>
    <row r="129" spans="1:8">
      <c r="A129" s="35" t="s">
        <v>135</v>
      </c>
      <c r="B129" s="20" t="s">
        <v>151</v>
      </c>
      <c r="C129" s="15">
        <f>[1]Handelsprijzen!H213</f>
        <v>20.619834710743802</v>
      </c>
      <c r="D129" s="15">
        <f>[1]Handelsprijzen!I213</f>
        <v>24.95</v>
      </c>
      <c r="E129" s="15"/>
      <c r="F129" s="15">
        <f>[1]Handelsprijzen!K213</f>
        <v>10.309917355371901</v>
      </c>
      <c r="G129" s="15">
        <f>[1]Handelsprijzen!L213</f>
        <v>8.2479338842975221</v>
      </c>
      <c r="H129" s="15">
        <f>[1]Handelsprijzen!M213</f>
        <v>7.2169421487603307</v>
      </c>
    </row>
    <row r="130" spans="1:8">
      <c r="A130" s="35" t="s">
        <v>136</v>
      </c>
      <c r="B130" s="20" t="s">
        <v>152</v>
      </c>
      <c r="C130" s="15">
        <f>[1]Handelsprijzen!H205</f>
        <v>20.619834710743802</v>
      </c>
      <c r="D130" s="15">
        <f>[1]Handelsprijzen!I205</f>
        <v>24.95</v>
      </c>
      <c r="E130" s="15"/>
      <c r="F130" s="15">
        <f>[1]Handelsprijzen!K205</f>
        <v>10.309917355371901</v>
      </c>
      <c r="G130" s="15">
        <f>[1]Handelsprijzen!L205</f>
        <v>8.2479338842975221</v>
      </c>
      <c r="H130" s="15">
        <f>[1]Handelsprijzen!M205</f>
        <v>7.2169421487603307</v>
      </c>
    </row>
    <row r="131" spans="1:8">
      <c r="A131" s="35"/>
      <c r="B131" s="20"/>
      <c r="C131" s="15"/>
      <c r="D131" s="15"/>
      <c r="E131" s="80"/>
      <c r="F131" s="80">
        <f>[1]Handelsprijzen!K226</f>
        <v>0.5</v>
      </c>
      <c r="G131" s="80">
        <f>[1]Handelsprijzen!L226</f>
        <v>0.6</v>
      </c>
      <c r="H131" s="80">
        <f>[1]Handelsprijzen!M226</f>
        <v>0.65</v>
      </c>
    </row>
    <row r="132" spans="1:8">
      <c r="A132" s="35" t="s">
        <v>137</v>
      </c>
      <c r="B132" s="20" t="s">
        <v>138</v>
      </c>
      <c r="C132" s="15">
        <f>[1]Handelsprijzen!H227</f>
        <v>20.619834710743802</v>
      </c>
      <c r="D132" s="15">
        <f>[1]Handelsprijzen!I227</f>
        <v>24.95</v>
      </c>
      <c r="E132" s="15"/>
      <c r="F132" s="15">
        <f>[1]Handelsprijzen!K227</f>
        <v>10.309917355371901</v>
      </c>
      <c r="G132" s="15">
        <f>[1]Handelsprijzen!L227</f>
        <v>8.2479338842975221</v>
      </c>
      <c r="H132" s="15">
        <f>[1]Handelsprijzen!M227</f>
        <v>7.2169421487603307</v>
      </c>
    </row>
    <row r="136" spans="1:8">
      <c r="A136" s="87" t="s">
        <v>139</v>
      </c>
      <c r="B136" s="87"/>
    </row>
  </sheetData>
  <sheetProtection password="DF06" sheet="1" objects="1" scenarios="1"/>
  <mergeCells count="4">
    <mergeCell ref="B1:H1"/>
    <mergeCell ref="B2:H2"/>
    <mergeCell ref="A136:B136"/>
    <mergeCell ref="B3:B5"/>
  </mergeCells>
  <phoneticPr fontId="19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Andreas</cp:lastModifiedBy>
  <dcterms:created xsi:type="dcterms:W3CDTF">2014-02-27T12:29:32Z</dcterms:created>
  <dcterms:modified xsi:type="dcterms:W3CDTF">2015-06-05T13:37:15Z</dcterms:modified>
</cp:coreProperties>
</file>